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Z:\_РМИАЦ\Отдел технического обеспечения\Саадулла РМИАЦ\КИИ\Проект\"/>
    </mc:Choice>
  </mc:AlternateContent>
  <xr:revisionPtr revIDLastSave="0" documentId="13_ncr:1_{95EFAF5D-281E-4A83-8A56-F265A67C135C}" xr6:coauthVersionLast="43" xr6:coauthVersionMax="43" xr10:uidLastSave="{00000000-0000-0000-0000-000000000000}"/>
  <bookViews>
    <workbookView xWindow="3990" yWindow="1905" windowWidth="21600" windowHeight="13695" xr2:uid="{00000000-000D-0000-FFFF-FFFF00000000}"/>
  </bookViews>
  <sheets>
    <sheet name="Начальные данные" sheetId="2" r:id="rId1"/>
    <sheet name="Процесы" sheetId="5" r:id="rId2"/>
    <sheet name="Критичность процессов" sheetId="1" r:id="rId3"/>
    <sheet name="Объекты КИИ" sheetId="3" r:id="rId4"/>
    <sheet name="Категорирование объектов" sheetId="4" r:id="rId5"/>
  </sheets>
  <definedNames>
    <definedName name="_ftn1" localSheetId="4">'Категорирование объектов'!#REF!</definedName>
    <definedName name="_ftnref1" localSheetId="4">'Категорирование объектов'!#REF!</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4" i="4" l="1"/>
  <c r="I4" i="4"/>
  <c r="J4" i="4"/>
  <c r="K4" i="4"/>
  <c r="L4" i="4"/>
  <c r="M4" i="4"/>
  <c r="N4" i="4"/>
  <c r="O4" i="4"/>
  <c r="P4" i="4"/>
  <c r="Q4" i="4"/>
  <c r="R4" i="4"/>
  <c r="S4" i="4"/>
  <c r="T4" i="4"/>
  <c r="U4" i="4"/>
  <c r="V4" i="4"/>
  <c r="W4" i="4"/>
  <c r="X4" i="4"/>
  <c r="Y4" i="4"/>
  <c r="Z4" i="4"/>
  <c r="AA4" i="4"/>
  <c r="AB4" i="4"/>
  <c r="AC4" i="4"/>
  <c r="AD4" i="4"/>
  <c r="AE4" i="4"/>
  <c r="G4" i="4"/>
  <c r="D26" i="1" l="1"/>
  <c r="L26" i="1" s="1"/>
  <c r="D25" i="1"/>
  <c r="F36" i="4" s="1"/>
  <c r="D23" i="1"/>
  <c r="D22" i="1"/>
  <c r="F32" i="4" s="1"/>
  <c r="D20" i="1"/>
  <c r="D18" i="1"/>
  <c r="F26" i="4" s="1"/>
  <c r="D15" i="1"/>
  <c r="D14" i="1"/>
  <c r="F21" i="4" s="1"/>
  <c r="D12" i="1"/>
  <c r="F19" i="4" s="1"/>
  <c r="D11" i="1"/>
  <c r="F18" i="4" s="1"/>
  <c r="D9" i="1"/>
  <c r="F16" i="4" s="1"/>
  <c r="D8" i="1"/>
  <c r="D7" i="1"/>
  <c r="D6" i="1"/>
  <c r="D5" i="1"/>
  <c r="F6" i="4" s="1"/>
  <c r="Z26" i="1" l="1"/>
  <c r="F14" i="4"/>
  <c r="F15" i="4"/>
  <c r="F34" i="4"/>
  <c r="F35" i="4"/>
  <c r="AB26" i="1"/>
  <c r="X26" i="1"/>
  <c r="T26" i="1"/>
  <c r="P26" i="1"/>
  <c r="K26" i="1"/>
  <c r="G26" i="1"/>
  <c r="F9" i="4"/>
  <c r="F8" i="4"/>
  <c r="AA26" i="1"/>
  <c r="W26" i="1"/>
  <c r="S26" i="1"/>
  <c r="O26" i="1"/>
  <c r="J26" i="1"/>
  <c r="F26" i="1"/>
  <c r="V26" i="1"/>
  <c r="R26" i="1"/>
  <c r="N26" i="1"/>
  <c r="I26" i="1"/>
  <c r="E26" i="1"/>
  <c r="AC26" i="1"/>
  <c r="Y26" i="1"/>
  <c r="U26" i="1"/>
  <c r="Q26" i="1"/>
  <c r="M26" i="1"/>
  <c r="H26" i="1"/>
  <c r="F30" i="4"/>
  <c r="F29" i="4"/>
  <c r="F25" i="4"/>
  <c r="F24" i="4"/>
  <c r="F23" i="4"/>
  <c r="F12" i="4"/>
  <c r="F11" i="4"/>
  <c r="E7" i="1"/>
  <c r="J7" i="1" l="1"/>
  <c r="R7" i="1"/>
  <c r="Z7" i="1"/>
  <c r="K7" i="1"/>
  <c r="S7" i="1"/>
  <c r="AA7" i="1"/>
  <c r="M7" i="1"/>
  <c r="W7" i="1"/>
  <c r="G7" i="1"/>
  <c r="H7" i="1"/>
  <c r="I7" i="1"/>
  <c r="N7" i="1"/>
  <c r="X7" i="1"/>
  <c r="P7" i="1"/>
  <c r="Q7" i="1"/>
  <c r="U7" i="1"/>
  <c r="O7" i="1"/>
  <c r="Y7" i="1"/>
  <c r="F7" i="1"/>
  <c r="T7" i="1"/>
  <c r="AB7" i="1"/>
  <c r="AC7" i="1"/>
  <c r="L7" i="1"/>
  <c r="V7" i="1"/>
  <c r="G20" i="1"/>
  <c r="O20" i="1"/>
  <c r="W20" i="1"/>
  <c r="E20" i="1"/>
  <c r="I20" i="1"/>
  <c r="Y20" i="1"/>
  <c r="H20" i="1"/>
  <c r="P20" i="1"/>
  <c r="X20" i="1"/>
  <c r="Q20" i="1"/>
  <c r="N20" i="1"/>
  <c r="AB20" i="1"/>
  <c r="V20" i="1"/>
  <c r="Z20" i="1"/>
  <c r="M20" i="1"/>
  <c r="R20" i="1"/>
  <c r="AC20" i="1"/>
  <c r="J20" i="1"/>
  <c r="K20" i="1"/>
  <c r="L20" i="1"/>
  <c r="AA20" i="1"/>
  <c r="S20" i="1"/>
  <c r="U20" i="1"/>
  <c r="F20" i="1"/>
  <c r="T20" i="1"/>
  <c r="K8" i="1"/>
  <c r="S8" i="1"/>
  <c r="AA8" i="1"/>
  <c r="L8" i="1"/>
  <c r="T8" i="1"/>
  <c r="AB8" i="1"/>
  <c r="H8" i="1"/>
  <c r="R8" i="1"/>
  <c r="X8" i="1"/>
  <c r="O8" i="1"/>
  <c r="P8" i="1"/>
  <c r="I8" i="1"/>
  <c r="U8" i="1"/>
  <c r="W8" i="1"/>
  <c r="E8" i="1"/>
  <c r="F8" i="1"/>
  <c r="J8" i="1"/>
  <c r="V8" i="1"/>
  <c r="M8" i="1"/>
  <c r="Y8" i="1"/>
  <c r="Z8" i="1"/>
  <c r="N8" i="1"/>
  <c r="Q8" i="1"/>
  <c r="AC8" i="1"/>
  <c r="G8" i="1"/>
  <c r="I22" i="1"/>
  <c r="Q22" i="1"/>
  <c r="Y22" i="1"/>
  <c r="K22" i="1"/>
  <c r="AA22" i="1"/>
  <c r="J22" i="1"/>
  <c r="R22" i="1"/>
  <c r="Z22" i="1"/>
  <c r="S22" i="1"/>
  <c r="N22" i="1"/>
  <c r="AB22" i="1"/>
  <c r="W22" i="1"/>
  <c r="M22" i="1"/>
  <c r="O22" i="1"/>
  <c r="AC22" i="1"/>
  <c r="U22" i="1"/>
  <c r="H22" i="1"/>
  <c r="L22" i="1"/>
  <c r="P22" i="1"/>
  <c r="E22" i="1"/>
  <c r="G22" i="1"/>
  <c r="V22" i="1"/>
  <c r="F22" i="1"/>
  <c r="T22" i="1"/>
  <c r="X22" i="1"/>
  <c r="F9" i="1"/>
  <c r="N9" i="1"/>
  <c r="V9" i="1"/>
  <c r="E9" i="1"/>
  <c r="G9" i="1"/>
  <c r="O9" i="1"/>
  <c r="W9" i="1"/>
  <c r="Q9" i="1"/>
  <c r="AA9" i="1"/>
  <c r="H9" i="1"/>
  <c r="R9" i="1"/>
  <c r="AB9" i="1"/>
  <c r="J9" i="1"/>
  <c r="L9" i="1"/>
  <c r="Y9" i="1"/>
  <c r="I9" i="1"/>
  <c r="S9" i="1"/>
  <c r="AC9" i="1"/>
  <c r="T9" i="1"/>
  <c r="U9" i="1"/>
  <c r="X9" i="1"/>
  <c r="M9" i="1"/>
  <c r="K9" i="1"/>
  <c r="P9" i="1"/>
  <c r="Z9" i="1"/>
  <c r="J24" i="1"/>
  <c r="R24" i="1"/>
  <c r="Z24" i="1"/>
  <c r="I23" i="1"/>
  <c r="Q23" i="1"/>
  <c r="Y23" i="1"/>
  <c r="T24" i="1"/>
  <c r="S23" i="1"/>
  <c r="K24" i="1"/>
  <c r="S24" i="1"/>
  <c r="AA24" i="1"/>
  <c r="J23" i="1"/>
  <c r="R23" i="1"/>
  <c r="Z23" i="1"/>
  <c r="L24" i="1"/>
  <c r="AB24" i="1"/>
  <c r="K23" i="1"/>
  <c r="AA23" i="1"/>
  <c r="N24" i="1"/>
  <c r="Y24" i="1"/>
  <c r="O23" i="1"/>
  <c r="AC23" i="1"/>
  <c r="H23" i="1"/>
  <c r="H24" i="1"/>
  <c r="L23" i="1"/>
  <c r="O24" i="1"/>
  <c r="AC24" i="1"/>
  <c r="P23" i="1"/>
  <c r="E23" i="1"/>
  <c r="U24" i="1"/>
  <c r="M24" i="1"/>
  <c r="N23" i="1"/>
  <c r="P24" i="1"/>
  <c r="E24" i="1"/>
  <c r="F23" i="1"/>
  <c r="T23" i="1"/>
  <c r="V23" i="1"/>
  <c r="I24" i="1"/>
  <c r="X23" i="1"/>
  <c r="X24" i="1"/>
  <c r="AB23" i="1"/>
  <c r="F24" i="1"/>
  <c r="Q24" i="1"/>
  <c r="G23" i="1"/>
  <c r="U23" i="1"/>
  <c r="G24" i="1"/>
  <c r="V24" i="1"/>
  <c r="W23" i="1"/>
  <c r="W24" i="1"/>
  <c r="M23" i="1"/>
  <c r="H11" i="1"/>
  <c r="P11" i="1"/>
  <c r="X11" i="1"/>
  <c r="R11" i="1"/>
  <c r="I11" i="1"/>
  <c r="Q11" i="1"/>
  <c r="Y11" i="1"/>
  <c r="J11" i="1"/>
  <c r="Z11" i="1"/>
  <c r="F11" i="1"/>
  <c r="T11" i="1"/>
  <c r="E11" i="1"/>
  <c r="M11" i="1"/>
  <c r="AC11" i="1"/>
  <c r="G11" i="1"/>
  <c r="U11" i="1"/>
  <c r="K11" i="1"/>
  <c r="V11" i="1"/>
  <c r="AA11" i="1"/>
  <c r="N11" i="1"/>
  <c r="L11" i="1"/>
  <c r="W11" i="1"/>
  <c r="AB11" i="1"/>
  <c r="O11" i="1"/>
  <c r="S11" i="1"/>
  <c r="H12" i="1"/>
  <c r="P12" i="1"/>
  <c r="X12" i="1"/>
  <c r="J12" i="1"/>
  <c r="I12" i="1"/>
  <c r="Q12" i="1"/>
  <c r="Y12" i="1"/>
  <c r="Z12" i="1"/>
  <c r="G12" i="1"/>
  <c r="T12" i="1"/>
  <c r="AA12" i="1"/>
  <c r="AB12" i="1"/>
  <c r="AC12" i="1"/>
  <c r="K12" i="1"/>
  <c r="U12" i="1"/>
  <c r="N12" i="1"/>
  <c r="O12" i="1"/>
  <c r="R12" i="1"/>
  <c r="L12" i="1"/>
  <c r="V12" i="1"/>
  <c r="M12" i="1"/>
  <c r="W12" i="1"/>
  <c r="F12" i="1"/>
  <c r="S12" i="1"/>
  <c r="E12" i="1"/>
  <c r="M18" i="1"/>
  <c r="U18" i="1"/>
  <c r="AC18" i="1"/>
  <c r="G18" i="1"/>
  <c r="W18" i="1"/>
  <c r="F18" i="1"/>
  <c r="N18" i="1"/>
  <c r="V18" i="1"/>
  <c r="E18" i="1"/>
  <c r="O18" i="1"/>
  <c r="Q18" i="1"/>
  <c r="AB18" i="1"/>
  <c r="Y18" i="1"/>
  <c r="Z18" i="1"/>
  <c r="R18" i="1"/>
  <c r="J18" i="1"/>
  <c r="X18" i="1"/>
  <c r="H18" i="1"/>
  <c r="S18" i="1"/>
  <c r="L18" i="1"/>
  <c r="I18" i="1"/>
  <c r="T18" i="1"/>
  <c r="K18" i="1"/>
  <c r="AA18" i="1"/>
  <c r="P18" i="1"/>
  <c r="I14" i="1"/>
  <c r="Q14" i="1"/>
  <c r="Y14" i="1"/>
  <c r="K14" i="1"/>
  <c r="S14" i="1"/>
  <c r="J14" i="1"/>
  <c r="R14" i="1"/>
  <c r="Z14" i="1"/>
  <c r="AA14" i="1"/>
  <c r="P14" i="1"/>
  <c r="X14" i="1"/>
  <c r="AB14" i="1"/>
  <c r="F14" i="1"/>
  <c r="T14" i="1"/>
  <c r="L14" i="1"/>
  <c r="N14" i="1"/>
  <c r="G14" i="1"/>
  <c r="U14" i="1"/>
  <c r="W14" i="1"/>
  <c r="H14" i="1"/>
  <c r="V14" i="1"/>
  <c r="M14" i="1"/>
  <c r="O14" i="1"/>
  <c r="AC14" i="1"/>
  <c r="E14" i="1"/>
  <c r="G5" i="1"/>
  <c r="O5" i="1"/>
  <c r="W5" i="1"/>
  <c r="H5" i="1"/>
  <c r="P5" i="1"/>
  <c r="X5" i="1"/>
  <c r="L5" i="1"/>
  <c r="V5" i="1"/>
  <c r="R5" i="1"/>
  <c r="AC5" i="1"/>
  <c r="J5" i="1"/>
  <c r="M5" i="1"/>
  <c r="Y5" i="1"/>
  <c r="Z5" i="1"/>
  <c r="Q5" i="1"/>
  <c r="F5" i="1"/>
  <c r="S5" i="1"/>
  <c r="E5" i="1"/>
  <c r="N5" i="1"/>
  <c r="T5" i="1"/>
  <c r="AA5" i="1"/>
  <c r="AA29" i="1" s="1"/>
  <c r="AB5" i="1"/>
  <c r="I5" i="1"/>
  <c r="K5" i="1"/>
  <c r="U5" i="1"/>
  <c r="G6" i="1"/>
  <c r="O6" i="1"/>
  <c r="W6" i="1"/>
  <c r="H6" i="1"/>
  <c r="P6" i="1"/>
  <c r="X6" i="1"/>
  <c r="N6" i="1"/>
  <c r="Z6" i="1"/>
  <c r="T6" i="1"/>
  <c r="K6" i="1"/>
  <c r="L6" i="1"/>
  <c r="E6" i="1"/>
  <c r="Q6" i="1"/>
  <c r="AA6" i="1"/>
  <c r="R6" i="1"/>
  <c r="AB6" i="1"/>
  <c r="I6" i="1"/>
  <c r="S6" i="1"/>
  <c r="J6" i="1"/>
  <c r="V6" i="1"/>
  <c r="F6" i="1"/>
  <c r="AC6" i="1"/>
  <c r="U6" i="1"/>
  <c r="M6" i="1"/>
  <c r="Y6" i="1"/>
  <c r="L16" i="1"/>
  <c r="T16" i="1"/>
  <c r="AB16" i="1"/>
  <c r="L17" i="1"/>
  <c r="T17" i="1"/>
  <c r="AB17" i="1"/>
  <c r="I15" i="1"/>
  <c r="Q15" i="1"/>
  <c r="Y15" i="1"/>
  <c r="N16" i="1"/>
  <c r="F17" i="1"/>
  <c r="V17" i="1"/>
  <c r="K15" i="1"/>
  <c r="AA15" i="1"/>
  <c r="M16" i="1"/>
  <c r="U16" i="1"/>
  <c r="AC16" i="1"/>
  <c r="M17" i="1"/>
  <c r="U17" i="1"/>
  <c r="AC17" i="1"/>
  <c r="J15" i="1"/>
  <c r="R15" i="1"/>
  <c r="Z15" i="1"/>
  <c r="F16" i="1"/>
  <c r="V16" i="1"/>
  <c r="N17" i="1"/>
  <c r="E17" i="1"/>
  <c r="S15" i="1"/>
  <c r="Q16" i="1"/>
  <c r="G17" i="1"/>
  <c r="R17" i="1"/>
  <c r="E15" i="1"/>
  <c r="F15" i="1"/>
  <c r="T15" i="1"/>
  <c r="Y17" i="1"/>
  <c r="Y16" i="1"/>
  <c r="AB15" i="1"/>
  <c r="P17" i="1"/>
  <c r="G16" i="1"/>
  <c r="R16" i="1"/>
  <c r="H17" i="1"/>
  <c r="S17" i="1"/>
  <c r="G15" i="1"/>
  <c r="U15" i="1"/>
  <c r="X16" i="1"/>
  <c r="M15" i="1"/>
  <c r="K16" i="1"/>
  <c r="Z17" i="1"/>
  <c r="N15" i="1"/>
  <c r="O16" i="1"/>
  <c r="AC15" i="1"/>
  <c r="H16" i="1"/>
  <c r="S16" i="1"/>
  <c r="I17" i="1"/>
  <c r="W17" i="1"/>
  <c r="H15" i="1"/>
  <c r="V15" i="1"/>
  <c r="K17" i="1"/>
  <c r="O17" i="1"/>
  <c r="AA17" i="1"/>
  <c r="O15" i="1"/>
  <c r="I16" i="1"/>
  <c r="W16" i="1"/>
  <c r="J17" i="1"/>
  <c r="X17" i="1"/>
  <c r="L15" i="1"/>
  <c r="W15" i="1"/>
  <c r="J16" i="1"/>
  <c r="X15" i="1"/>
  <c r="Z16" i="1"/>
  <c r="AA16" i="1"/>
  <c r="Q17" i="1"/>
  <c r="E16" i="1"/>
  <c r="P15" i="1"/>
  <c r="P16" i="1"/>
  <c r="H25" i="1"/>
  <c r="K25" i="1"/>
  <c r="S25" i="1"/>
  <c r="AA25" i="1"/>
  <c r="U25" i="1"/>
  <c r="AC25" i="1"/>
  <c r="L25" i="1"/>
  <c r="T25" i="1"/>
  <c r="AB25" i="1"/>
  <c r="M25" i="1"/>
  <c r="N25" i="1"/>
  <c r="Y25" i="1"/>
  <c r="I25" i="1"/>
  <c r="J25" i="1"/>
  <c r="O25" i="1"/>
  <c r="Z25" i="1"/>
  <c r="F25" i="1"/>
  <c r="G25" i="1"/>
  <c r="W25" i="1"/>
  <c r="P25" i="1"/>
  <c r="E25" i="1"/>
  <c r="R25" i="1"/>
  <c r="V25" i="1"/>
  <c r="Q25" i="1"/>
  <c r="X25" i="1"/>
  <c r="Y29" i="1" l="1"/>
  <c r="H29" i="1"/>
  <c r="AB29" i="1"/>
  <c r="Z29" i="1"/>
  <c r="X29" i="1"/>
  <c r="N29" i="1"/>
  <c r="J29" i="1"/>
  <c r="W29" i="1"/>
  <c r="E29" i="1"/>
  <c r="AC29" i="1"/>
  <c r="O29" i="1"/>
  <c r="P29" i="1"/>
  <c r="M29" i="1"/>
  <c r="U29" i="1"/>
  <c r="S29" i="1"/>
  <c r="R29" i="1"/>
  <c r="G29" i="1"/>
  <c r="K29" i="1"/>
  <c r="F29" i="1"/>
  <c r="V29" i="1"/>
  <c r="T29" i="1"/>
  <c r="I29" i="1"/>
  <c r="Q29" i="1"/>
  <c r="L29" i="1"/>
</calcChain>
</file>

<file path=xl/sharedStrings.xml><?xml version="1.0" encoding="utf-8"?>
<sst xmlns="http://schemas.openxmlformats.org/spreadsheetml/2006/main" count="364" uniqueCount="253">
  <si>
    <t>№</t>
  </si>
  <si>
    <t>Показатель</t>
  </si>
  <si>
    <t>I. Социальная значимость</t>
  </si>
  <si>
    <t>II. Политическая значимость</t>
  </si>
  <si>
    <t>III. Экономическая значимость</t>
  </si>
  <si>
    <t>Возникновение ущерба бюджетам Российской Федерации, оцениваемого: </t>
  </si>
  <si>
    <t>IV. Экологическая значимость</t>
  </si>
  <si>
    <t>V. Значимость для обеспечения обороны страны, безопасности государства и правопорядка</t>
  </si>
  <si>
    <t>Прекращение или нарушение функционирования объектов транспортной инфраструктуры</t>
  </si>
  <si>
    <t>Прекращение или нарушение функционирования объектов обеспечения жизнедеятельности населения, в том числе объектов водоснабжения и канализации, очистки сточных вод, тепло- и электроснабжения, гидротехнических сооружений</t>
  </si>
  <si>
    <t>Прекращение или нарушение функционирования сети связи</t>
  </si>
  <si>
    <t>Прекращение или нарушение функционирования государственного органа уровня субъекта РФ, города федерального значения, федерального органа, Администрации Президента РФ, Федерального Собрания РФ, СовБеза РФ, Верховного Суда РФ или Конституционного Суда РФ в части невыполнения возложенной на него функции (полномочия)</t>
  </si>
  <si>
    <t>Нарушение условий, срыв переговоров или подписания планируемого к заключению международного межведомственного / межправительственного или межгосударственного договора РФ</t>
  </si>
  <si>
    <t>Вредные воздействия на окружающую среду (ухудшение качества воды в поверхностных водоемах, обусловленное сбросами загрязняющих веществ, повышение уровня вредных загрязняющих веществ, в том числе радиоактивных веществ, в атмосферу, ухудшение состояния земель в результате выбросов или сбросов загрязняющих веществ или иные вредные воздействия)</t>
  </si>
  <si>
    <t>Снижение показателей государственного оборонного заказа, выполняемого субъектом КИИ, оцениваемое:</t>
  </si>
  <si>
    <t>Наличие ущерба</t>
  </si>
  <si>
    <t>Уточнения и примеры</t>
  </si>
  <si>
    <t>Должна рассматриваться возможность причинения ущерба жизни и здоровью из-за нарушения рассматриваемого процесса (остановка процесса или сбой в нем / изменение параметров, в том числе выход за предел допустимых). При этом должны рассматриваться:
1. Непосредственные последствия от нарушения технологических процессов, связанные с промышленной безопасностью - угроза для работников и людей, находящихся в близости от оборудования: выработка электроэнергии, производство серной кислоты, управление сталелитейным производством и т.д.
2. Последствия, связанные с нарушением процесса как оказываемой услуги - угроза для потребителей услуги: управление движением железно-дорожных составов, оказание срочной медицинской помощи, фармацевтическая деятельность, производство транспортных средств и т.д.</t>
  </si>
  <si>
    <t>Вопрос</t>
  </si>
  <si>
    <t>Организация предоставляет услуги обеспечения жизнедеятельности населения, в том числе объектов водоснабжения и канализации, очистки сточных вод, тепло- и электроснабжения, гидротехнических сооружений?</t>
  </si>
  <si>
    <t>Значение показателя</t>
  </si>
  <si>
    <t>III категория</t>
  </si>
  <si>
    <t>II категория</t>
  </si>
  <si>
    <t>I категория</t>
  </si>
  <si>
    <t>Причинение ущерба жизни и здоровью людей (человек)</t>
  </si>
  <si>
    <t>более или равно 1, но менее или равно 50</t>
  </si>
  <si>
    <t>более 50, но менее или равно 500</t>
  </si>
  <si>
    <t>более 500</t>
  </si>
  <si>
    <t>Прекращение или нарушение функционирования объектов обеспечения жизнедеятельности населения, в том числе объектов водоснабжения и канализации, очистки сточных вод, тепло- и электроснабжения, гидротехнических сооружений, оцениваемые:</t>
  </si>
  <si>
    <t>а) на территории, на которой возможно нарушение обеспечения жизнедеятельности населения;</t>
  </si>
  <si>
    <t>вся территория одного муниципального образования или одной внутригородской территории города федерального значения</t>
  </si>
  <si>
    <t>выход за пределы территории одного муниципального образования или одной внутригородской территории города федерального значения, но не за пределы территории одного субъекта Российской Федерации или территории города федерального значения</t>
  </si>
  <si>
    <t>выход за пределы территории одного субъекта Российской Федерации или территории города федерального значения</t>
  </si>
  <si>
    <t>б) по количеству людей, условия жизнедеятельности которых могут быть нарушены (тыс. человек)</t>
  </si>
  <si>
    <t>более или равно 50, но менее 1000</t>
  </si>
  <si>
    <t>более или равно 1000, но менее 5000</t>
  </si>
  <si>
    <t>более или равно 5000</t>
  </si>
  <si>
    <t>Прекращение или нарушение функционирования объектов транспортной инфраструктуры, оцениваемые:</t>
  </si>
  <si>
    <t>а) на территории, на которой возможно нарушение транспортного сообщения или предоставления транспортных услуг;</t>
  </si>
  <si>
    <t>б) по количеству людей, для которых могут быть недоступны транспортные услуги (тыс. человек)</t>
  </si>
  <si>
    <t>Прекращение или нарушение функционирования сети связи, оцениваемые:</t>
  </si>
  <si>
    <t>а) на территории, на которой возможно прекращение или нарушение функционирования сети связи;</t>
  </si>
  <si>
    <t>б) по количеству людей, для которых могут быть недоступны услуги связи (тыс. человек)</t>
  </si>
  <si>
    <t>Отсутствие доступа к государственной услуге, оцениваемое в максимальном допустимом времени, в течение которого государственная услуга может быть недоступна для получателей такой услуги (часов)</t>
  </si>
  <si>
    <t>менее или равно 24, но более 12</t>
  </si>
  <si>
    <t>менее или равно 12, но более 6</t>
  </si>
  <si>
    <t>менее 6</t>
  </si>
  <si>
    <t>Прекращение или нарушение функционирования государственного органа в части невыполнения возложенной на него функции (полномочия)</t>
  </si>
  <si>
    <t>прекращение или нарушение функционирования органа государственной власти субъекта Российской Федерации или города федерального значения</t>
  </si>
  <si>
    <t>прекращение или нарушение функционирования федерального органа государственной власти</t>
  </si>
  <si>
    <t>Нарушение условий международного договора Российской Федерации, срыв переговоров или подписания планируемого к заключению международного договора Российской Федерации, оцениваемые по уровню международного договора Российской Федерации</t>
  </si>
  <si>
    <t>Возникновение ущерба субъекту критической информационной инфраструктуры, который является государственной корпорацией, государственным унитарным предприятием, муниципальным унитарным предприятием, государственной компанией, организацией с участием государства и (или) стратегическим акционерным обществом, стратегическим предприятием, оцениваемого в снижении уровня дохода (с учетом налога на добавленную стоимость, акцизов и иных обязательных платежей) по всем видам деятельности (процентов прогнозируемого объема годового дохода по всем видам деятельности)</t>
  </si>
  <si>
    <t>более 5, но менее или равно 10</t>
  </si>
  <si>
    <t>более 10, но менее или равно 15</t>
  </si>
  <si>
    <t>более 15</t>
  </si>
  <si>
    <t>а) в снижении доходов федерального бюджета, (процентов прогнозируемого годового дохода бюджета);</t>
  </si>
  <si>
    <t>более 0,001, но менее или равно 0,05</t>
  </si>
  <si>
    <t>более 0,1</t>
  </si>
  <si>
    <t>б) в снижении доходов бюджета субъекта Российской Федерации (процентов прогнозируемого годового дохода бюджета);</t>
  </si>
  <si>
    <t>более 0,05, но менее или равно 0,1</t>
  </si>
  <si>
    <t>в) в снижении доходов бюджетов государственных внебюджетных фондов (процентов прогнозируемого годового дохода бюджета)</t>
  </si>
  <si>
    <t>более 0,01, но менее или равно 0,5</t>
  </si>
  <si>
    <t>более 0,5, но менее или равно 1</t>
  </si>
  <si>
    <t>более 1</t>
  </si>
  <si>
    <t>Прекращение или нарушение проведения клиентами операций по банковским счетам и (или) без открытия банковского счета или операций, осуществляемых субъектом критической информационной инфраструктуры, являющимся в соответствии с законодательством Российской Федерации системно значимой кредитной организацией, оператором услуг платежной инфраструктуры системно и (или) социально значимых платежных систем или системно значимой инфраструктурной организацией финансового рынка, оцениваемое среднедневным (по отношению к числу календарных дней в году) количеством осуществляемых операций, (млн. единиц) (расчет осуществляется по итогам года, а для создаваемых объектов - на основе прогнозных значений)</t>
  </si>
  <si>
    <t>более 3, но менее или равно 70</t>
  </si>
  <si>
    <t>более 70, но менее или равно 120</t>
  </si>
  <si>
    <t>более 120</t>
  </si>
  <si>
    <t>Вредные воздействия на окружающую среду (ухудшение качества воды в поверхностных водоемах, обусловленное сбросами загрязняющих веществ, повышение уровня вредных загрязняющих веществ, в том числе радиоактивных веществ, в атмосферу, ухудшение состояния земель в результате выбросов или сбросов загрязняющих веществ или иные вредные воздействия), оцениваемые:</t>
  </si>
  <si>
    <t>а) на территории, на которой окружающая среда может подвергнуться вредным воздействиям;</t>
  </si>
  <si>
    <t>б) по количеству людей, которые могут быть подвержены вредным воздействиям (тыс. человек)</t>
  </si>
  <si>
    <t>Прекращение или нарушение (невыполнение установленных показателей) функционирования пункта управления (ситуационного центра), оцениваемое в уровне (значимости) пункта управления или ситуационного центра</t>
  </si>
  <si>
    <t>Снижение показателей государственного оборонного заказа, выполняемого субъектом критической информационной инфраструктуры, оцениваемое:</t>
  </si>
  <si>
    <t>а) в снижении объемов продукции (работ, услуг) в заданный период времени (процентов заданного объема продукции);</t>
  </si>
  <si>
    <t>б) в увеличении времени выпуска продукции (работ, услуг) с заданным объемом (процентов установленного времени выпуска продукции)</t>
  </si>
  <si>
    <t>более 3, но менее или равно 10</t>
  </si>
  <si>
    <t>более 10, но менее или равно 40</t>
  </si>
  <si>
    <t>более 40</t>
  </si>
  <si>
    <t>Прекращение или нарушение функционирования (невыполнения установленных показателей) информационной системы в области обеспечения обороны страны, безопасности государства и правопорядка, оцениваемое в максимально допустимом времени, в течение которого информационная система может быть недоступна пользователю (часов)</t>
  </si>
  <si>
    <t>менее или равно 4, но более 2</t>
  </si>
  <si>
    <t>менее или равно 2, но более 1</t>
  </si>
  <si>
    <t>прекращение или нарушение функционирования Администрации Президента Российской Федерации, Правительства Российской Федерации, Федерального Собрания Российской Федерации, Совета Безопасности Российской Федерации, Верховного Суда Российской Федерации, Конституционного Суда Российской Федерации</t>
  </si>
  <si>
    <t>нарушение условий договора межведомственного характера (срыв переговоров или подписания)</t>
  </si>
  <si>
    <t>нарушение условий межправительственного договора (срыв переговоров или подписания)</t>
  </si>
  <si>
    <t>нарушение условий межгосударственного договора (срыв переговоров или подписания)</t>
  </si>
  <si>
    <t>прекращение или нарушение функционирования пункта управления или ситуационного центра органа государственной власти субъекта Российской Федерации или города федерального значения</t>
  </si>
  <si>
    <t>прекращение или нарушение функционирования пункта управления государством или ситуационного центра Администрации Президента Российской Федерации, Правительства Российской Федерации, Федерального Собрания Российской Федерации, Совета Безопасности Российской Федерации, Верховного Суда Российской Федерации, Конституционного Суда Российской Федерации</t>
  </si>
  <si>
    <t>прекращение или нарушение функционирования пункта управления или ситуационного центра федерального органа государственной власти или государственной корпорации</t>
  </si>
  <si>
    <t>Наличие процессов и/или оборудование, нарушение работы которых способно повлечь угрозу жизни и здоровья человека (техногенные катастрофы, взрывы, отравления и т.д.)?</t>
  </si>
  <si>
    <t>Ответ</t>
  </si>
  <si>
    <t>Уточнение</t>
  </si>
  <si>
    <t>Предоставляет ли Организация государственные услуги?</t>
  </si>
  <si>
    <t>В качестве обеспечения функционирования можно рассматривать: поддержку и управление ИС, которые используются органами власти, в случае, если такое управление осуществляется сторонними операторами или системы являются смежными и принадлежат другим субъектам</t>
  </si>
  <si>
    <t>Обеспечивает или реализует ли Организация выполнение международных договоров, зависят ли от ее деятельности переговоры или подписания международного межведомственного / межправительственного или межгосударственного договора РФ?</t>
  </si>
  <si>
    <t>Является ли Организация государственной корпорацией?</t>
  </si>
  <si>
    <t>Является ли Организация ГУП?</t>
  </si>
  <si>
    <t>Является ли Организация МУП?</t>
  </si>
  <si>
    <t>Является ли Организация государственной компанией?</t>
  </si>
  <si>
    <t>Является ли Организация организацией с участием государства?</t>
  </si>
  <si>
    <t>Является ли Организация стратегическим акционерным обществом?</t>
  </si>
  <si>
    <t>Является ли Организация стратегическим предприятием?</t>
  </si>
  <si>
    <t>Является ли Организация оператором услуг платежной инфраструктуры системно и (или) социально значимых платежных систем?</t>
  </si>
  <si>
    <t>Является ли Организация системно значимой кредитной организацией?</t>
  </si>
  <si>
    <t>Является ли Организация системно значимой инфраструктурной организацией финансового рынка?</t>
  </si>
  <si>
    <t>Имеет ли Организация производство или иные процессы, способные оказать вредные воздействия на окружающую среду (ухудшение качества воды в поверхностных водоемах, обусловленное сбросами загрязняющих веществ, повышение уровня вредных загрязняющих веществ, в том числе радиоактивных веществ, в атмосферу, ухудшение состояния земель в результате выбросов или сбросов загрязняющих веществ или иные вредные воздействия)?</t>
  </si>
  <si>
    <t>Является ли Организация исполнителем по государственному оборонному заказу?</t>
  </si>
  <si>
    <t>Является ли Организация оператором или владельцем ИС в области обеспечения обороны страны, безопасности государства и правопорядка, для которой установлен показатель максимального допустимого времени недоступности менее 4 часов?</t>
  </si>
  <si>
    <t>да</t>
  </si>
  <si>
    <t>нет</t>
  </si>
  <si>
    <t>Актуальность</t>
  </si>
  <si>
    <t>Является ли Организация налоговым агентом РФ, платит ли иные сборы, пошлины, акцизы в бюджет?</t>
  </si>
  <si>
    <t>В соответствии с перечнем</t>
  </si>
  <si>
    <t>Указание Банка России от 22 июля 2015 г. N 3737-У "О методике определения системно значимых кредитных организаций</t>
  </si>
  <si>
    <t>Указание Банка России от 25 июля 2014 г. № 3341-У "О признании инфраструктурных организаций финансового рынка системно значимыми"</t>
  </si>
  <si>
    <t>В соответствии со ст. 22 161-ФЗ:
1. Русславбанк и ВТБ (для CONTACT)
2. НСПК, Банк России (для НСПК)
3. НСПК, Банк России (для Visa)
4. Платежный центр, Золотая корона (для Золотой короны)
5. Национальный расчетный депозитарий (для НРД)
6. Лидер (для ПС Лидер)
7. НСПК, Банк России (для MasterCard)
8. ВТБ (для ПС ВТБ)
9. Сбербанк (для ПС Сбербанка)
10. Рапида, ВТБ (для Рапиды).</t>
  </si>
  <si>
    <t>Краткое описание</t>
  </si>
  <si>
    <t>П 1</t>
  </si>
  <si>
    <t>П 2</t>
  </si>
  <si>
    <t>П 3</t>
  </si>
  <si>
    <t>П 4</t>
  </si>
  <si>
    <t>П 5</t>
  </si>
  <si>
    <t>П 6</t>
  </si>
  <si>
    <t>П 7</t>
  </si>
  <si>
    <t>П 8</t>
  </si>
  <si>
    <t>П 9</t>
  </si>
  <si>
    <t>П 10</t>
  </si>
  <si>
    <t>П 11</t>
  </si>
  <si>
    <t>П 12</t>
  </si>
  <si>
    <t>П 13</t>
  </si>
  <si>
    <t>П 14</t>
  </si>
  <si>
    <t>П 15</t>
  </si>
  <si>
    <t>П 16</t>
  </si>
  <si>
    <t>П 17</t>
  </si>
  <si>
    <t>П 18</t>
  </si>
  <si>
    <t>П 19</t>
  </si>
  <si>
    <t>П 20</t>
  </si>
  <si>
    <t>П 21</t>
  </si>
  <si>
    <t>П 22</t>
  </si>
  <si>
    <t>П 23</t>
  </si>
  <si>
    <t>П 24</t>
  </si>
  <si>
    <t>П 25</t>
  </si>
  <si>
    <t>Общий профиль Организации, заполняется на основании сведений о деятельности и правовом статусе. Заполнение данной информации на первом этапе отсечь критерии критичности процессов и систем, которые не будут актуальными для Организации. Заполняются ответы в виде да/нет в соответствующих полях.</t>
  </si>
  <si>
    <t xml:space="preserve">Осуществляет ли Организация управление объектами транспортной инфраструктуры? </t>
  </si>
  <si>
    <t>В соответствии с 16-ФЗ от 09.02.2007 "О транспортной безопасности"</t>
  </si>
  <si>
    <t>Оказывает ли Организация услуги связи?</t>
  </si>
  <si>
    <t>В соответствии с 126-ФЗ от 07.07.2003 "О связи"</t>
  </si>
  <si>
    <t>Является ли Организация сама или обеспечивает ли она функционирование:
- государственного органа уровня субъекта РФ или города федерального значения;
- федерального органа; 
- Администрации Президента РФ; 
- Федерального Собрания РФ;
- СовБеза РФ;
- Верховного Суда РФ; 
- Конституционного Суда РФ?</t>
  </si>
  <si>
    <t>В данном пункте необходимо рассматривать непосредственно процессы, связанные с реализацией соответствующих договоров, а также деятельностью по подготовке или проведению переговоров или подписанию международного межведомственного / межправительственного или межгосударственного договора РФ.</t>
  </si>
  <si>
    <t>Рассматривается предоставление государственных услуг в соответствии с 210-ФЗ от 27.07.2010 "Об организации предоставления государственных и муниципальных услуг".
Рассматриваются не только непосредственно ответственные ОИВ, но и участники процесса - МФЦ, операторы порталов госуслуг</t>
  </si>
  <si>
    <t>Владеет ли Организация сама или обеспечивает ли она функционирование пунктов управления или ситуационных центров: 
- органа государственной власти субъекта РФ, 
- города федерального значения, 
- Федерального органа власти, 
- государственной корпорации, 
- Администрации ПрезидентаРФ, 
- Правительства РФ, 
- Федерального Собрания РФ, 
- Совета Безопасности РФ,
- Верховного Суда РФ,
- Конституционного Суда РФ</t>
  </si>
  <si>
    <t>Должна рассматриваться возможность причинения ущерба жизни и здоровью из-за нарушения рассматриваемого процесса (остановка процесса или сбой в нем / изменение параметров, в том числе выход за предел допустимых). При этом должны рассматриваться:
1. Непосредственные последствия от нарушения технологических процессов, связанные с промышленной безопасностью - угроза для работников и людей, находящихся в близости от оборудования: выработка электроэнергии, химическое производство, управление металлургическим производством и т.д.
2. Последствия, связанные с нарушением процесса как оказываемой услуги - угроза для потребителей услуги: управление движением железно-дорожных составов, оказание срочной медицинской помощи, фармацевтическая деятельность, производство транспортных средств и т.д.</t>
  </si>
  <si>
    <t>В данном пункте необходимо рассматривать:
1. Нарушение процессов, являющихся источниками доходов указанных субъектов (остановка производства, транспортного процесса и т.д.)
2. Нарушения процессов в виде аварий, которые способны повлечь причинение финансового ущерба и уменьшение уровня доходов (сбои и аварии, техногенные катастрофы, пожары, взрывы, затопления и т.д.)
Ущерб оценивается как прогнозируемые потери за ожидаемый период нарушения в процентах от среднегодового дохода (статистический за предыдущие годы или прогнозируемый на текущий год).
Ущерб оценивается от факта разового сбоя/нарушения. При этом длительность и масштаб воздействия нарушения должна оцениваться экспертно, как максимальный возможный/ожидаемый показатель с учетом существующих мер и планов восстановления. 
Фактически на данном этапе необходимо определить процессы, формирующие более 5% годового дохода для Организации.</t>
  </si>
  <si>
    <t>Обеспечивает ли Организация функционирование объектов КИИ, принадлежащих другим субъектам?</t>
  </si>
  <si>
    <t>Определение объектов критической информационной инфраструктуры, которые обрабатывают информацию, необходимую для обеспечения критических процессов, и (или) осуществляют управление, контроль или мониторинг критических процессов.</t>
  </si>
  <si>
    <t>Ответственный</t>
  </si>
  <si>
    <t>Наименование процесса</t>
  </si>
  <si>
    <t>Критичные процессы</t>
  </si>
  <si>
    <t>Критичность процессов</t>
  </si>
  <si>
    <r>
      <t xml:space="preserve">Форма для определения перечня критичных процессов Организации.
</t>
    </r>
    <r>
      <rPr>
        <sz val="11"/>
        <color rgb="FFFF0000"/>
        <rFont val="Arial"/>
        <family val="2"/>
        <charset val="204"/>
      </rPr>
      <t>Показатели</t>
    </r>
    <r>
      <rPr>
        <sz val="11"/>
        <color rgb="FF000000"/>
        <rFont val="Arial"/>
        <family val="2"/>
        <charset val="204"/>
      </rPr>
      <t xml:space="preserve"> соответствуют показателям критичности из 127ПП, при этом критерии адаптированы и взяты по нижней границе критичности - ее достаточно для попадения в область оценки и это упрощает оценку на данном этапе.
</t>
    </r>
    <r>
      <rPr>
        <sz val="11"/>
        <color rgb="FFFF0000"/>
        <rFont val="Arial"/>
        <family val="2"/>
        <charset val="204"/>
      </rPr>
      <t>Актуальность</t>
    </r>
    <r>
      <rPr>
        <sz val="11"/>
        <color rgb="FF000000"/>
        <rFont val="Arial"/>
        <family val="2"/>
        <charset val="204"/>
      </rPr>
      <t xml:space="preserve"> показателей рассчитывается автоматически, на основании опросника с начальными данными, ее заполнять не нужно.
</t>
    </r>
    <r>
      <rPr>
        <sz val="11"/>
        <color rgb="FFFF0000"/>
        <rFont val="Arial"/>
        <family val="2"/>
        <charset val="204"/>
      </rPr>
      <t>Наличие ущерба</t>
    </r>
    <r>
      <rPr>
        <sz val="11"/>
        <color rgb="FF000000"/>
        <rFont val="Arial"/>
        <family val="2"/>
        <charset val="204"/>
      </rPr>
      <t xml:space="preserve"> заполняется для всех процессов, определенных на вкладке "Процессы", для тех Показателей, для которых значение </t>
    </r>
    <r>
      <rPr>
        <sz val="11"/>
        <color rgb="FFFF0000"/>
        <rFont val="Arial"/>
        <family val="2"/>
        <charset val="204"/>
      </rPr>
      <t>Актуальность</t>
    </r>
    <r>
      <rPr>
        <sz val="11"/>
        <color rgb="FF000000"/>
        <rFont val="Arial"/>
        <family val="2"/>
        <charset val="204"/>
      </rPr>
      <t xml:space="preserve"> определено как "да". 
Если </t>
    </r>
    <r>
      <rPr>
        <sz val="11"/>
        <color rgb="FFFF0000"/>
        <rFont val="Arial"/>
        <family val="2"/>
        <charset val="204"/>
      </rPr>
      <t>Актуальность</t>
    </r>
    <r>
      <rPr>
        <sz val="11"/>
        <color rgb="FF000000"/>
        <rFont val="Arial"/>
        <family val="2"/>
        <charset val="204"/>
      </rPr>
      <t xml:space="preserve"> отсутствует (значение "нет"), то наличие ущерба ставится в значение "нет"
</t>
    </r>
    <r>
      <rPr>
        <sz val="11"/>
        <color rgb="FFFF0000"/>
        <rFont val="Arial"/>
        <family val="2"/>
        <charset val="204"/>
      </rPr>
      <t>Наличие ущерба</t>
    </r>
    <r>
      <rPr>
        <sz val="11"/>
        <color rgb="FF000000"/>
        <rFont val="Arial"/>
        <family val="2"/>
        <charset val="204"/>
      </rPr>
      <t xml:space="preserve"> оценивается экспертно, сформированной комиссией на основании сведений о деятельности компании, запрашиваемых дополнительных сведений для конкретных показателей и с помощью уточняющих </t>
    </r>
    <r>
      <rPr>
        <sz val="11"/>
        <color rgb="FFFF0000"/>
        <rFont val="Arial"/>
        <family val="2"/>
        <charset val="204"/>
      </rPr>
      <t>пояснений</t>
    </r>
    <r>
      <rPr>
        <sz val="11"/>
        <color rgb="FF000000"/>
        <rFont val="Arial"/>
        <family val="2"/>
        <charset val="204"/>
      </rPr>
      <t>, приведенных в данной форме</t>
    </r>
  </si>
  <si>
    <t>Процесс обеспечивает функционирование объектов КИИ, принадлежащих другим субъектам</t>
  </si>
  <si>
    <t>В случае, если процесс является процессом обеспечения других объектов КИИ, он автоматически считается критичным</t>
  </si>
  <si>
    <t>ИС, АСУ ТП и ИТС, реализующие процессы
(объекты КИИ, подлежащие категорированию)</t>
  </si>
  <si>
    <t>П1</t>
  </si>
  <si>
    <t>П2</t>
  </si>
  <si>
    <t>П3</t>
  </si>
  <si>
    <t>П4</t>
  </si>
  <si>
    <t>О1</t>
  </si>
  <si>
    <t>О2</t>
  </si>
  <si>
    <t>О3</t>
  </si>
  <si>
    <t>О4</t>
  </si>
  <si>
    <t>О5</t>
  </si>
  <si>
    <t>О6</t>
  </si>
  <si>
    <t>О7</t>
  </si>
  <si>
    <t>О8</t>
  </si>
  <si>
    <t>О9</t>
  </si>
  <si>
    <t>О10</t>
  </si>
  <si>
    <t>О11</t>
  </si>
  <si>
    <t>О12</t>
  </si>
  <si>
    <t>О13</t>
  </si>
  <si>
    <t>О14</t>
  </si>
  <si>
    <t>О15</t>
  </si>
  <si>
    <t>О16</t>
  </si>
  <si>
    <t>О17</t>
  </si>
  <si>
    <t>О18</t>
  </si>
  <si>
    <t>О19</t>
  </si>
  <si>
    <t>О20</t>
  </si>
  <si>
    <t>О21</t>
  </si>
  <si>
    <t>О22</t>
  </si>
  <si>
    <t>О23</t>
  </si>
  <si>
    <t>О24</t>
  </si>
  <si>
    <t>О25</t>
  </si>
  <si>
    <t>Масштаб потенциальных нарушений оценивается на основании сведений об объектах (районах), подключенных к рассматриваемому объекту снабжения.</t>
  </si>
  <si>
    <t>Сведения о масштабах нарушений должны собираться исходя из заключенных договоров и имеющихся обязанностей по предоставлению услуг связи. В случае предоставления услуг не конечным потребителям, а операторам нижнего уровня, необходимо дополнительно запрашивать сведения о числе потребителей услуг второго уровня у данных операторов.</t>
  </si>
  <si>
    <t xml:space="preserve">Должна рассматриваться возможность нарушения функционирования указанных государственных органов из-за нарушения функционирования или ограничения доступности соответствующих систем и/или связанной инфраструктуры.
При оценке значимости соответствующих систем должны рассматриваться системы, которые непосредственно обеспечивают функционирование органов государственной власти и не могут быть заменены (хотя бы временно) на альтернативные средства (бумажный документооборот или сервис электронной почты вместо системы документооборота).
</t>
  </si>
  <si>
    <t>Должна рассматриваться возможность нарушения соответствующих договоров, а также деятельности по подготовке или проведению переговоров или подписанию международного межведомственного / межправительственного или межгосударственного договора РФ, из-за нарушения функционирования ИС.
Под данные критерии попадают ИС, с помощью которых реализуются соответствующие договорные обязательства.</t>
  </si>
  <si>
    <t>Должно оцениваться влияние возможных нарушений функционирования объекта на федеральный бюджет</t>
  </si>
  <si>
    <t>Должно оцениваться влияние возможных нарушений функционирования объекта на бюджет соответствующего субъекта РФ (в который поступают отчисления)</t>
  </si>
  <si>
    <t>Должно оцениваться влияние возможных нарушений функционирования объекта на бюджет государственных внебюджетных фондов (в которые поступают отчисления, если они есть)</t>
  </si>
  <si>
    <t>Должна оцениваться возможность нарушения функционирования указанных пунктов управления и ситуационных центров, связанная с нарушением функционирования объекта. Данный критерий касается объектов (систем, сетей связи), непосредственно обеспечивающих функционирование данных пунктов реагирования и центров.</t>
  </si>
  <si>
    <t>Масштаб ущерба должен оцениваться на основании классификации рассматриваемых автоматизируемых объектов (результаты категорирования объектов, оказывающих негативное воздействие на окружающую среду) и данные подразделений ГО и ЧС.
Пример:
Рассматривается система управления установкой сжигания мусоросжигающего завода, расположенного рядом с Москвой:
1. Определяются вероятные последствия нарушения функционирования системы управления: остановка процесса, повышение выбросов вредных веществ в атмосферу из-за нарушения параметров работы (изменение температуры, изменение параметров химической фильтрации).
2. Оценивается потенциальное количество людей, подверженных поражающему фактору - возможно более 5 млн. (1 категория на основании критерия 11 б)</t>
  </si>
  <si>
    <t>Должна оцениваться возможность нарушения выполнения оборонного заказа, связанная с нарушением функционирования объекта. Данный критерий касается объектов (систем), задействованных в разработке, производстве, поставке продукции по государственному оборонному заказу.
В соответствии с разъяснениями ФСТЭК России, необходимо рассматривать максимальный негативный сценарий, без учета компенсирующих мер (систем противоаварийной автоматики, систем защит и т.д.). То есть стоит делать расчет потенциальных потерь от выведения оборудования из строя на время, требуемое для его ремонта/замены (если теоретически возможны такие последствия).</t>
  </si>
  <si>
    <t>Масштаб ущерба должен оцениваться для прогнозируемого нарушения, которое может повлечь уличение времени выпуска соответствующей продукции. Ущерб оценивается от возможного разового сбоя/нарушения с наибольшим прогнозируемым воздействием:
1. Оценивается расчетное время выпуска продукции: прогнозируемый срок выпуска продукции по заказу
2. Оценивается влияние потенциально возможных компьютерных инцидентов и время их воздействия (например: компьютерная атака на АСУ ТП с нарушением производственного цикла и оцениваемым временем восстановления в 5 дней; внесение изменений в настройки техпроцесса и выпуск бракованной серии изделий до фиксирования брака при проверке)
3. Оценивается процентная задержка: (время воздействия инцидента ИБ (время, необходимое на возобновление производства или перевыпуск брака) / общее время выполнения заказа) * 100%</t>
  </si>
  <si>
    <t>Должна рассматриваться возможность снижения уровня дохода соответствующего субъекта в случае нарушения функционирования объекта. При оценке снижения дохода должны рассматриваться такие нарушения как:
1. Нарушение производства / предоставления услуг субъекта;
2. Изменение качества, скорости, объема выпускаемой продукции, которые способны повлечь нарушение договорных обязательств, штрафные санкции и разрыв договорных отношений.
Ущерб оценивается как прогнозируемые потери за ожидаемый период нарушения объекта в процентах от среднегодового дохода (статистический за предыдущие годы или прогнозируемый на текущий год).
Ущерб оценивается от факта разового сбоя/нарушения. При этом длительность и масштаб воздействия нарушения должна оцениваться экспертно, как максимальный возможный/ожидаемый показатель с учетом существующих мер и планов восстановления системы.
Так как на данном этапе рассматриваемые объекты уже привязаны к критическим процессам, то целесообразно оценивать влияние на данные процессы - какой ущерб возникнет от нарушения процесса на срок, соответствующий возможным последствиям компьютерных атак.
Например: Сценарий вирусного заражения шифровальщиком.
Следует допускать, что вся важная информация будет утеряна и необходимо оценить какой ущерб будет от этого (насколько будут остановлены, сколько потребуется для перезапуска и возможен ли он?). Если существует процесс резервного копирования, то нужно делать оценку времени простоя до предполагаемого восстановления данных и устранения последствий инцидента. Как пример: реагирование на вирусную атаку - 1 час, изоляция/пресечение эпидемии, принятие решения об использовании резервных площадок или иных сценариев - 15 часов, восстановление данных и ввод системы в строй - 3 часа. Соответственно, нужно опредлить потери от прерывания процесса на 19 часов.
Сценарий атаки на технологическую систему
Хакеры взламывают АСУ ТП, изменяют данные техпроцесса и выводят агрегат за пределы допустимых значений. Теоретически последствия могут включать: аварийный останов с необходимостью перезапуска агрегата, необходимость профилактического осмотра, ремонта, замены частей агрегата, необходимость замены агрегата. В соответствии с разъяснениями ФСТЭК России, необходимо рассматривать максимальный негативный сценарий, без учета компенсирующих мер (систем противоаварийной автоматики, систем защит и т.д.). То есть, стоит делать расчет потенциальных потерь от выведения агрегата из строя на время, требуемое для его ремонта/замены (если теоретически возможны такие последствия).</t>
  </si>
  <si>
    <t>БК</t>
  </si>
  <si>
    <t>О26</t>
  </si>
  <si>
    <t>О27</t>
  </si>
  <si>
    <t>О28</t>
  </si>
  <si>
    <t>О29</t>
  </si>
  <si>
    <t>О30</t>
  </si>
  <si>
    <t>Объекты КИИ</t>
  </si>
  <si>
    <r>
      <t xml:space="preserve">Данная сводная таблица используется для категорирования объектов КИИ.
</t>
    </r>
    <r>
      <rPr>
        <sz val="12"/>
        <color rgb="FFFF0000"/>
        <rFont val="Arial"/>
        <family val="2"/>
        <charset val="204"/>
      </rPr>
      <t>Объекты КИИ</t>
    </r>
    <r>
      <rPr>
        <sz val="12"/>
        <color theme="1"/>
        <rFont val="Arial"/>
        <family val="2"/>
        <charset val="204"/>
      </rPr>
      <t xml:space="preserve"> соответствуют объектам, определенным на предыдущем шаге "Объекты КИИ" и пронумерованы </t>
    </r>
    <r>
      <rPr>
        <sz val="12"/>
        <color rgb="FFFF0000"/>
        <rFont val="Arial"/>
        <family val="2"/>
        <charset val="204"/>
      </rPr>
      <t>О1 - О25</t>
    </r>
    <r>
      <rPr>
        <sz val="12"/>
        <color theme="1"/>
        <rFont val="Arial"/>
        <family val="2"/>
        <charset val="204"/>
      </rPr>
      <t xml:space="preserve"> (количество абстрактное и может быть изменено по необходимости)
При категорировании осуществляется определение возможного ущерба от нарушения функционирования объектов КИИ при компьютерных атаках на данные объекты и определение соответствия данного ущерба значениям показателей значимости.
</t>
    </r>
    <r>
      <rPr>
        <sz val="12"/>
        <color rgb="FFFF0000"/>
        <rFont val="Arial"/>
        <family val="2"/>
        <charset val="204"/>
      </rPr>
      <t>Показатели</t>
    </r>
    <r>
      <rPr>
        <sz val="12"/>
        <color theme="1"/>
        <rFont val="Arial"/>
        <family val="2"/>
        <charset val="204"/>
      </rPr>
      <t xml:space="preserve"> значимости и их </t>
    </r>
    <r>
      <rPr>
        <sz val="12"/>
        <color rgb="FFFF0000"/>
        <rFont val="Arial"/>
        <family val="2"/>
        <charset val="204"/>
      </rPr>
      <t>значения, соответствующие категориям</t>
    </r>
    <r>
      <rPr>
        <sz val="12"/>
        <color theme="1"/>
        <rFont val="Arial"/>
        <family val="2"/>
        <charset val="204"/>
      </rPr>
      <t xml:space="preserve"> введенны приложением №1 к 127ПП и указаны в соответствующих столбцах.
Необходимо провести оценку ущерба от нарушения функционирования каждого объекта и выбрать соответствующий показатель (области, которые соответствуют прогнозируемому ущербу). В случае, если возможный ущерб оказывается меньше, чем ущерб, определенный для 3 категории, то ставится значение БК - без категории.
Столбец </t>
    </r>
    <r>
      <rPr>
        <sz val="12"/>
        <color rgb="FFFF0000"/>
        <rFont val="Arial"/>
        <family val="2"/>
        <charset val="204"/>
      </rPr>
      <t>"Актуальность"</t>
    </r>
    <r>
      <rPr>
        <sz val="12"/>
        <color theme="1"/>
        <rFont val="Arial"/>
        <family val="2"/>
        <charset val="204"/>
      </rPr>
      <t xml:space="preserve"> отражает актуальность критериев категорирования для Организации в целом и формируется на основании первоначального опроса (вкладка "Начальные данные"). Те критерии, которые отмечены значением актуальности "нет" можно переводить в значение "БК".
Итоговая категория значимости Объекта КИИ определяется как наивысшая среди всех оценок по всем критериям (3 - низшая, 1 - высшая). В случае, если по всем критериям объект КИИ получил оценку БК, то объект КИИ признается незначимым. Итоговая категория определяется автоматически на основании проставленных показателей по всем притериям и указывается под индексами О1, О2, ... О25</t>
    </r>
  </si>
  <si>
    <t>менее или равно 1</t>
  </si>
  <si>
    <t>Должна рассматриваться возможность причинения ущерба жизни и здоровью из-за нарушения ИБ рассматриваемого объекта. При этом должны рассматриваться следующие факторы:
1. возможные техногенные катастрофы на производстве (взрывы, утечки и разливы опасных веществ), связанные с нарушением работы объекта (нарушение параметров техпроцесса, нарушение работы или состояния исполнительных механизмов и т.д.);
2. возможные техногенные катастрофы и аварии, связанные с нарушением управления (железнодорожные стрелки, светофоры/семафоры, сброс воды на ГЭС и т.д.), связанные с нарушением работы объекта (нарушение параметров техпроцесса, нарушение работы или состояния исполнительных механизмов и т.д.);
3. возможный ущерб потребителям продукции (производство медицинских препаратов, использование медицинского оборудования, пищевая продукция, бытовая химическая продукция, транспортные средства, топливо и т.д.), связанный с нарушением технологического процесса на производстве.
Масштаб возможного ущерба рассчитывается как: число персонала, которое может потенциально находиться в зоне поражения при возникновении аварии или техногенной катастрофы; число человек, находящихся в зоне, потенциально подверженной воздействию последствий техногенной катастрофы; число потенциальных потребителей продукции, которая может нанести вред здоровью.
В соответствии с разъяснениями ФСТЭК России, необходимо рассматривать максимальный негативный сценарий, без учета компенсирующих мер (систем противоаварийной автоматики, систем защит и т.д.). То есть, стоит делать прогноз возможного развития аварии или сбоя без учета аварийных систем (за исключением вариантов, когда данные системы являются неотъемлемой технологической частью системы, на которую атака в целом не рассматривается). Пример: системы РАС и ПАЗ не рассматриваются как фактор, снижающий риск. Физические блокировки и ограничители можно принимать в расчет.
При оценке рекомендуется использовать данные паспортов безопасности опасного производственного объекта, паспортов безопасности объектов ТЭК и результаты категорирования объектов, оказывающих негативное воздействие на окружающую среду (в случае наличия)</t>
  </si>
  <si>
    <t>Возникновение ущерба бюджетам Российской Федерации, оцениваемого:</t>
  </si>
  <si>
    <t>Предоставляет ли Организация услуги по проведению операций для клиентов по банковским счетам и (или) без открытия банковского счета?</t>
  </si>
  <si>
    <t>Прекращение или нарушение (невыполнение установленных показателей) функционирования пункта управления или ситуационного центра органа государственной власти субъекта РФ, города федерального значения, Федерального органа власти, государственной корпорации, Администрации Президента РФ, Правительства РФ, Федерального Собрания РФ, Совета Безопасности РФ, Верховного Суда РФ, Конституционного Суда РФ</t>
  </si>
  <si>
    <t>В данном пункте необходимо рассматривать:
1. Непосредственно процессы, связанные с деятельностью указанных органов власти (данные процессы характерны для самих органов власти)
2. Процессы, которые обеспечивают функционирование указанных органов власти (поддержка и управление ИС, которые используются органами власти, в случае, если такое управление осуществляется сторонними операторами или системы являются смежными и принадлежат другим субъектам)</t>
  </si>
  <si>
    <t>В данном пункте необходимо рассматривать процессы, связанные с технологическими операциями и производством, нарушение которых может оказать непосредственное негативное воздействие на окружающую среду.
Примеры критических процессов: обогащение руды, производство серной кислоты, утилизации отходов термической обработкой, транспортировка нефтепродуктов, контроль состояния и поставка фильтров для производства, налив, хранение и транспортировка нефтепродуктов.
Примеры смежных процессов, которые могут не являться критичными: обеспечение физической безопасности и контроль доступа (СКУД), видеонаблюдение, электроснабжение (если его подача ведет к безопасному останову производства без соответствующих последствий).
В соответствии с разъяснениями ФСТЭК России, необходимо рассматривать максимальный негативный сценарий, без учета компенсирующих мер (систем противоаварийной автоматики, систем защит и т.д.). То есть, стоит делать прогноз возможного развития аварии или сбоя без учета аварийных систем (за исключением вариантов, когда данные системы являются неотъемлемой технологической частью системы, на которую атака в целом не рассматривается). Пример: системы РАС и ПАЗ не рассматриваются как фактор, снижающий риск. Физические блокировки и ограничители можно принимать в расчет</t>
  </si>
  <si>
    <t>В данном пункте необходимо рассматривать процессы, непосредственно связанные с обеспечением функционирования указанных пунктов управления и ситуационных центров</t>
  </si>
  <si>
    <t>В данном пункте необходимо рассматривать процессы, связанные с обеспечением обороны страны, безопасности государства и правопорядка, для которых установлен показатель максимального допустимого времени недоступности менее 4 часов</t>
  </si>
  <si>
    <t>Должна рассматриваться возможность нарушения или ухудшения условий обеспечения жизнедеятельности населения, в том числе: водоснабжения и канализации, очистки сточных вод, тепло- и электроснабжения. Данный критерий касается систем управления соответствующими снабжающими объектами (способных передавать управляющие воздействия на исполнительные устройства, а также систем мониторинга их состояния, если на основании данных мониторинга могут приниматься управляющие решения.
Так как в критерии не указана рассматриваемая длительность нарушения функционирования, то рассмотрению подлежит в том числе кратковременный сбой в работе (остановка подачи водоснабжения, электроэнергии и т.д.).
В соответствии с разъяснениями ФСТЭК России, необходимо рассматривать максимальный негативный сценарий, без учета компенсирующих мер (систем противоаварийной автоматики, систем защит и т.д.). То есть, стоит делать прогноз возможного развития аварии или сбоя без учета аварийных систем (за исключением вариантов, когда данные системы являются неотъемлемой технологической частью системы, на которую атака в целом не рассматривается). Пример: системы РАС и ПАЗ не рассматриваются как фактор, снижающий риск. Физические блокировки и ограничители можно принимать в расчет.
В рассматриваемых масштабах нарушение объектов обеспечения жизнедеятельности самого субъекта не попадает в критичные значения, то есть аварии на  котельной предприятия, на локальных распределительных щитах, канализации и т.д. не являются достаточным фактором, если они не повлекли последствия в более обширном масштабе</t>
  </si>
  <si>
    <t>Масштаб потенциальных нарушений должен оцениваться на основании статистических данных о пропускной способности, обеспечиваемой объектами транспортной инфраструктуры. Время, за которое оценивается указанный показатель определяется как расчетное время восстановления функционирования объекта. В случае, если данные планы отсутствуют, необходима экспертная оценка группы по категорированию и ответственных лиц.
Пример:
Для сбоя системы управления железнодорожным движением, возникшем из-за вирусной атаки, повлекшей нарушение работы серверов управления, время нарушения функционирования может определяться временем ввода в строй альтернативного способа управления (переход на ручное управление) и/или временем восстановления системы из резервных копий и резервного оборудования в соответствии с планами восстановления</t>
  </si>
  <si>
    <t>Масштаб потенциальных нарушений должен оцениваться на основании сведений о статусе управляемого объекта транспортной инфраструктуры, функционирование которого может быть нарушено.
Подверженную нарушению территорию стоит оценивать как полностью потерявшую транспортное снабжение указанным видом транспорта. Если происходит, например, частичное нарушение на нескольких городских территориях города федерального значения (нарушение работы одной из веток трамвайного депо), то по критерию а) ущерб отсутствует</t>
  </si>
  <si>
    <t>Должна рассматриваться возможность нарушения функционирования объектов транспортной инфраструктуры (определение см. в 16-ФЗ от 09.02.2007 "О транспортной безопасности"). Данный критерий касается систем, осуществляющих управление (способные передавать управляющие воздействия на исполнительные устройства) и мониторинг (если на основании данных мониторинга могут приниматься управляющие решения) данными объектами транспортной инфраструктуры (например: железнодорожными стрелками, авиадиспетчеризация, управление шлюзами трубопроводом и т.д.). Прежде всего - это объекты средств управления движением в терминологии 16-ФЗ.
Так как в критерии не указана рассматриваемая длительность нарушения функционирования, то рассмотрению подлежит в том числе кратковременный сбой в работе (кратковременный сбой в работе светофоров во всем районе города).
В соответствии с разъяснениями ФСТЭК России, необходимо рассматривать максимальный негативный сценарий, без учета компенсирующих мер (систем противоаварийной автоматики, систем защит и т.д.). То есть, стоит делать прогноз возможного развития аварии или сбоя без учета аварийных систем (за исключением вариантов, когда данные системы являются неотъемлемой технологической частью системы, на которую атака в целом не рассматривается)</t>
  </si>
  <si>
    <t>Масштаб потенциальных нарушений оценивается на основании сведений о числе потребителей, подключенных к рассматриваемому объекту снабжения (рассчитывается на основании сведений от распределяющих компаний, расчетных центров, сведений о населении подключенных объектов/районов)</t>
  </si>
  <si>
    <t>Должна рассматриваться возможность нарушения функционирования сетей связи, с помощью которых предоставляются услуги связи (в контексте 126-ФЗ). Данный критерий касается систем управления сетью связи, а также непосредственно телекоммуникационного оборудования, обеспечивающего доступность услуг связи.
В рамках данного критерия не рассматриваются локальные или корпоративные сети связи, в том числе распределенные</t>
  </si>
  <si>
    <t>Сведения о масштабах нарушений должны собираться исходя из оценки территории, покрываемой сетью связи, нарушение которой оценивается.
В случае возможности, используется классификация сетей связи по территориальному признаку: местные, внутризоновые, междугородные, региональные, межрегиональные, магистральные, международные</t>
  </si>
  <si>
    <t>Должна рассматриваться возможность нарушения работоспособности или блокирование доступа к системам, реализующим функционал предоставления государственных услуг (в соответствии с 210-ФЗ). Данный критерий касается непосредственно ИС, реализующих предоставление государственных услуг, смежных систем и реестров, используемых данными ИС, а также систем, используемых для сбора и передачи данных/запросов.
Указанные критерии оценки относятся к требованиям по доступности государственных услуг, таким образом, все ИС и связывающие их телекоммуникационные сети, используемые для предоставления государственных услуг с высокой степенью доступности (допустимо прерывание доступа к услуге не более 6 часов), должны быть отнесены к 1 категории. Максимальное допустимое время, в течение которого государственная услуга может быть недоступна определяется как максимально допустимое время предоставления государственной услуги в разделе "Сроки предоставления государственной услуги" частных регламентов предоставления государственных услуг. Также необходимо рассматривать требования к ИС в ТЗ и связанных с ней SLA.</t>
  </si>
  <si>
    <t>Должна оцениваться возможность возникновения выбросов/сбросов/разливов вредных и загрязняющих веществ в атмосферу/водоемы/почву из-за нарушения функционирования объекта.
Данный критерий касается систем управления соответствующими химическими и промышленными объектами, которые осуществляют управление исполнительными устройствами, а также мониторинг процессов (если на основании данных мониторинга могут приниматься управляющие решения).
Так как в критерии не указана рассматриваемая длительность нарушения функционирования, то рассмотрению подлежит в том числе кратковременные/разовые факты выбросов/сбросов/разливов, достигающих соответствующего масштаба.
В соответствии с разъяснениями ФСТЭК России, необходимо рассматривать максимальный негативный сценарий, без учета компенсирующих мер (систем противоаварийной автоматики, систем защит и т.д.). То есть, стоит делать прогноз возможного развития аварии или сбоя без учета аварийных систем (за исключением вариантов, когда данные системы являются неотъемлемой технологической частью системы, на которую атака в целом не рассматривается). Пример: системы РАС и ПАЗ не рассматриваются как фактор, снижающий риск. Физические блокировки и ограничители можно принимать в расчет.
При оценке рекомендуется использовать данные паспортов безопасности опасного производственного объекта, паспортов безопасности объектов ТЭК и результаты категорирования объектов, оказывающих негативное воздействие на окружающую среду (в случае наличия)</t>
  </si>
  <si>
    <t>Должна оцениваться возможность прекращения или нарушения проведения операций в соответствующем объеме из-за нарушения функционирования рассматриваемого объекта. Данный критерий касается непосредственно банковских и иных финансовых ИС и ИТС, реализующих соответствующие операции.
Пример:
АБС проводит в среднем 10 млн. операций в день. Нарушение работы данной АБС на 1 час (например, перезагрузка системы) попадает в указанный критерий.
АБС проводит в среднем 1 млн. операций в день. Нарушение работы сети связи, которую использует АБС, на 4 дня (например, длительная DDoS-атака или вирусная эпидемия) не попадает в указанный критерий</t>
  </si>
  <si>
    <t>Масштаб ущерба должен оцениваться на основании классификации рассматриваемых автоматизируемых объектов (результаты категорирования объектов, оказывающих негативное воздействие на окружающую среду), данные подразделений ГО и ЧС.
Пример:
Рассматривается система управления установкой сжигания мусоросжигающего завода, расположенного рядом с Москвой:
1. Определяются вероятные последствия нарушения функционирования системы управления: остановка процесса, повышение выбросов вредных веществ в атмосферу из-за нарушения параметров работы (изменение температуры, изменение параметров химической фильтрации).
2. Оценивается потенциальная площадь, подверженная вредным выбросам - территория муниципального образования / внутригородской территории города федерального значения (3 категория на основании критерия 11 а)</t>
  </si>
  <si>
    <t>Масштаб ущерба должен оцениваться для прогнозируемого нарушения, которое может повлечь снижение объема соответствующей продукции.
Параметр "заданный период времени" в явном виде не установлен и является спорным. рекомендуется использовать его как время влияния инцидента. То есть оценивать снижение объема во время компьютерной атаки. Ущерб оценивается от возможного разового сбоя/нарушения с наибольшим прогнозируемым воздействием.
Пример для производства, выпускающего военную технику:
Рассматривается система управления производством техники. Для данной системы комиссией установлена потенциальная возможность компьютерных атак, которые могут вызвать нарушение ее функционирования (вирусное заражение, нарушение конфигурации и т.д.) и, соответственно, остановку производства. Максимальный ущерб возможен в случае проведения компьютерной атаки, нацеленной на изменение настроек технологического процесса, при котором нарушаются характеристики выпускаемой продукции или возможно выведение производственной линии из строя. В случае отсутствия встроенных ограничителей для подобных воздействий возможен ущерб, связанный с полной остановкой производства или критичного нарушения характеристик продукции. Таким образом, рассматриваемые нарушения оцениваются по 1 категории значимости.</t>
  </si>
  <si>
    <t>Должна оцениваться возможность нарушения функционирования указанных систем, связанная с нарушением функционирования объекта. Данный критерий касается объектов (систем, сетей связи), непосредственно обеспечивающих функционирование систем обеспечения обороны страны, безопасности государства и правопорядка.
Оценка ущерба осуществляется для разового нарушения с наибольшим прогнозируемым воздействием на объект (нарушение доступности соответствующей системы).
Категория ущерба выбирается исходя из свойств самой системы, функционирование которой обеспечивается объектом - должно оцениваться максимально допустимое время недоступности данной системы, указываемое в приказах, требованиях и иных документах на данную систему.</t>
  </si>
  <si>
    <t>На основании полученных комментариев ФСТЭК России должна рассматриваться возможность снижения соответствующих выплат в бюджет в случае нарушения функционирования объекта.
Ущерб оценивается как прогнозируемое снижение выплат в бюджет за ожидаемый период нарушения в процентах от прогнозируемого бюджета на текущий год. При этом необходимо использовать ожидаемые параметры доходов и соответствующих выплат от автоматизируемого объектом производства / предоставляемой услуги.
Указанные бюджеты (федеральный, субъектов РФ, государственных внебюджетных фондов) рассматриваются в целом, то есть оцениваются выплаты Организации относительно общего прогнозируемого бюджета (например, 15,18 трн. рублей для федерального бюджета на 2018 г.)
Ущерб оценивается от факта разового сбоя/нарушения. При этом длительность и масштаб воздействия нарушения должна оцениваться экспертно, как максимальный возможный/ожидаемый показатель с учетом существующих мер и планов восстановления. 
Пример:
Для фабрики рассматривается АСУ ТП, автоматизирующее одну из производственных линий.
1. Необходимо сделать оценку влияния данной линии на итоговый объем производимой продукции (если линия уникальна для предприятия, то берется 100%, если нет, то соответствующая доля в объеме). 
2. Делается оценка годовых выплат в соответствующий бюджет со всего рассматриваемого производства (учитывается непосредственно выплаты от производства и реализации, смежные выплаты с фонда оплаты труда и т.д. в расчет не берутся). 
3. Делается оценка возможного срока нарушения функционирования соответствующей АСУ ТП (например, выведение из строя исполнительных аппаратов или блокирование баз данных в ходе атак) и максимальное возможное время восстановления функционирования (например месяц на поставку необходимых компонентов и ввод в строй линии производства или 2 дня на восстановление данных из резервных копий и ввод линии в рабочий режим). 
4. С учетом указанных сведений делается оценка возможных потерь: 
((выплаты в бюджет от производства/365)*коэффициент влияния объекта на объем производства*срок нарушения производства в днях)/годовой доход бюджета.
При этом стоит отметить, что, с точки зрения налогового кодекса и существующих судебных решений, ущерб бюджету считается, когда долг организации по выплатам в бюджет списывается на основании решения суда. Иными словами, должен быть сначала  создан объект налогооблажения, далее должен возникнуть долг по налоговым выплатам и уже когда будет установлено, что организация не способна выплатить этот долг, то только тогда возникает ущерб бюджету. Таким образом, в результате остановки производства ущерб бюджету не возникает. В случае, если организация решит пойти по данному сценарию рекомендуется получить соответствующий ответ с разъяснениями от Минфина РФ.</t>
  </si>
  <si>
    <t>Принодлежность процесса к областям функционирования из 187-ФЗ</t>
  </si>
  <si>
    <r>
      <t xml:space="preserve">Перечень процессов в Организации.
Заполняется в произвольной форме
</t>
    </r>
    <r>
      <rPr>
        <sz val="11"/>
        <color rgb="FFFF0000"/>
        <rFont val="Calibri"/>
        <family val="2"/>
        <charset val="204"/>
        <scheme val="minor"/>
      </rPr>
      <t>Наименования</t>
    </r>
    <r>
      <rPr>
        <sz val="11"/>
        <color theme="1"/>
        <rFont val="Calibri"/>
        <family val="2"/>
        <charset val="204"/>
        <scheme val="minor"/>
      </rPr>
      <t xml:space="preserve"> желательно делать краткими и отражающими суть процесса, например: кадровое делопроизводство, оказание скорой медицинской помощи, учет медицинских препаратов, производство электроэнергии, учет и распределение электроэнергии, управление железнодорожными путями, предоставление государственной услуги по регистрации в очереди на прем к врачу, видеонаблюдение за территорией предприятия и т.д.
Степень обобщенности или декомпозиции процессов произвольная, но для процессов, относящихся к основным видам деятельности Организации рекомендуется делать более детальное разделение.
</t>
    </r>
    <r>
      <rPr>
        <sz val="11"/>
        <color rgb="FFFF0000"/>
        <rFont val="Calibri"/>
        <family val="2"/>
        <charset val="204"/>
        <scheme val="minor"/>
      </rPr>
      <t>Краткое описание</t>
    </r>
    <r>
      <rPr>
        <sz val="11"/>
        <color theme="1"/>
        <rFont val="Calibri"/>
        <family val="2"/>
        <charset val="204"/>
        <scheme val="minor"/>
      </rPr>
      <t xml:space="preserve"> служит для определения границ деятельности, включаемой в процесс, подразделений, задействованных в нем и, возможно, используемых систем. 
</t>
    </r>
    <r>
      <rPr>
        <sz val="11"/>
        <color rgb="FFFF0000"/>
        <rFont val="Calibri"/>
        <family val="2"/>
        <charset val="204"/>
        <scheme val="minor"/>
      </rPr>
      <t>Ответственный</t>
    </r>
    <r>
      <rPr>
        <sz val="11"/>
        <color theme="1"/>
        <rFont val="Calibri"/>
        <family val="2"/>
        <charset val="204"/>
        <scheme val="minor"/>
      </rPr>
      <t xml:space="preserve"> - руководитель подразделения или работник, отвечающий за функционирование процесса (владелец процесса). Это лицо, которое может сделать оценку критичности последствий нарушения процесса и составить перечень систем, участвующих в автоматизации процесса.
</t>
    </r>
    <r>
      <rPr>
        <sz val="11"/>
        <color rgb="FFFF0000"/>
        <rFont val="Calibri"/>
        <family val="2"/>
        <charset val="204"/>
        <scheme val="minor"/>
      </rPr>
      <t>Принадлежность процесса к областям функционирования из 187-ФЗ</t>
    </r>
    <r>
      <rPr>
        <sz val="11"/>
        <color theme="1"/>
        <rFont val="Calibri"/>
        <family val="2"/>
        <charset val="204"/>
        <scheme val="minor"/>
      </rPr>
      <t xml:space="preserve"> - отмечается участие (да/нет) процесса в соответствующей деятельность организации в рассматриваемых сферах здравоохранения, науки, транспорта, связи, энергетики, банковской сфере и иных сферах финансового рынка, топливно-энергетического комплекса, в области атомной энергии, оборонной, ракетно-космической, горнодобывающей, металлургической и химической промышленности</t>
    </r>
  </si>
  <si>
    <t>Возможно причинение ущерба жизни и здоровью людей</t>
  </si>
  <si>
    <t>Должны рассматриваться процессы, реализующие обеспечение жизнедеятельности населения, в том числе: водоснабжение и канализацию, очистку сточных вод, тепло- и электроснабжение, гидротехнические сооружения.
В рассматриваемых масштабах нарушение объектов обеспечения жизнедеятельности самого субъекта не попадает в критичные значения, то есть аварии на  котельной предприятия, на локальных распределительных щитах, канализации и т.д. не являются достаточным фактором, если они не повлекли последствия в более обширном масштабе, в рамках оказания соответствующих услуг</t>
  </si>
  <si>
    <t>В данном пункте необходимо рассматривать процессы, связанные с управлением объектами транспортной инфраструктуры (определение см. в 16-ФЗ от 09.02.2007 "О транспортной безопасности"): управление железнодорожными стрелками, авиадиспетчеризация, управление шлюзами трубопроводом и т.д.</t>
  </si>
  <si>
    <t>В данном пункте необходимо рассматривать процессы, связанные с управлением сетью связи, управлением каналообразующим оборудованием, обеспечение доступности услуг связи и т.д.
В рассматриваемых масштабах нарушение сети связи самого субъекта не попадает в критичные значения, то есть отказ локальной сети не являются достаточным фактором, если они не повлекли последствия в более обширном масштабе, в рамках оказания услуг связи. Соответственно, данный критерий актуален для организаций, предоставляющих услуги связи</t>
  </si>
  <si>
    <t>Отсутствие доступа к государственной услуге</t>
  </si>
  <si>
    <t>В данном пункте необходимо рассматривать процессы, связанные с управлением ИС и инфраструктуры, реализующими предоставление государственных услуг (в соответствии с 210-ФЗ от 27.07.2010 "Об организации предоставления государственных и муниципальных услуг".
Доступность услуги складывается из возможности подачи заявления на ее предоставление и непосредственно предоставление. 
Участники предоставления государственных услуг, чьи процессы должны анализироваться, определяются в частных регламентах предоставления государственных услуг.</t>
  </si>
  <si>
    <t>а) в снижении доходов федерального бюджета</t>
  </si>
  <si>
    <t xml:space="preserve">б) в снижении доходов бюджета субъекта РФ </t>
  </si>
  <si>
    <t xml:space="preserve">в) в снижении доходов бюджетов государственных внебюджетных фондов </t>
  </si>
  <si>
    <t>В данном пункте необходимо рассматривать нарушение производственных или связанных с ними процессов для субъектов, являющихся источниками пополнения бюджета в виде налогов, акцизных и иных платежей (остановка производства, транспортного процесса и т.д.).</t>
  </si>
  <si>
    <t>Прекращение или нарушение проведения клиентами операций по банковским счетам и (или) без открытия банковского счета или операций, осуществляемых субъектом КИИ, являющимся в соответствии с законодательством РФ системно значимой кредитной организацией, оператором услуг платежной инфраструктуры системно и (или) социально значимых платежных систем или системно значимой инфраструктурной организацией финансового рынка</t>
  </si>
  <si>
    <t>В данном пункте необходимо рассматривать нарушения соответствующих процессов у следующих субъектов:
- реализующих клиентские операции;
- значимых кредитных организаций;
- операторов услуг платежной инфраструктуры системно и (или) социально значимых платежных систем;
- системно значимой инфраструктурной организацией финансового рынка
Рассматриваться должны процессы, связанные с реализацией операций, нарушение которых, способное повлечь сбой соответствующих финансовых операций (транзакций)</t>
  </si>
  <si>
    <t>а) в снижении объемов продукции (работ, услуг) в заданный период времени</t>
  </si>
  <si>
    <t>б) в увеличении времени выпуска продукции (работ, услуг)</t>
  </si>
  <si>
    <t>В данном пункте необходимо рассматривать нарушение процессов, связанных непосредственно с выполнением оборонного заказа по выпуску продукции (технологические производственные процессы и процессы, поддерживающие их: поставка сырья, транспорт и т.д.).
В соответствии с разъяснениями ФСТЭК России, необходимо рассматривать максимальный негативный сценарий, без учета компенсирующих мер (систем противоаварийной автоматики, систем защит и т.д.). То есть стоит делать расчет потенциальных потерь от выведения оборудования из строя на время, требуемое для его ремонта/замены (если теоретически возможны такие последствия)</t>
  </si>
  <si>
    <t>Прекращение или нарушение функционирования (невыполнения установленных показателей) ИС в области обеспечения обороны страны, безопасности государства и правопорядка</t>
  </si>
  <si>
    <t>Возникновение ущерба субъекту КИИ, который является государственной корпорацией, ГУП, МУП, государственной компанией, организацией с участием государства и (или) стратегическим акционерным обществом, стратегическим предприятием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</si>
</sst>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204"/>
      <scheme val="minor"/>
    </font>
    <font>
      <b/>
      <sz val="11"/>
      <color rgb="FF000000"/>
      <name val="Arial"/>
      <family val="2"/>
      <charset val="204"/>
    </font>
    <font>
      <sz val="11"/>
      <color rgb="FF000000"/>
      <name val="Arial"/>
      <family val="2"/>
      <charset val="204"/>
    </font>
    <font>
      <sz val="11"/>
      <color theme="1"/>
      <name val="Arial"/>
      <family val="2"/>
      <charset val="204"/>
    </font>
    <font>
      <sz val="11"/>
      <color rgb="FFFF0000"/>
      <name val="Calibri"/>
      <family val="2"/>
      <charset val="204"/>
      <scheme val="minor"/>
    </font>
    <font>
      <b/>
      <sz val="11"/>
      <color theme="1"/>
      <name val="Calibri"/>
      <family val="2"/>
      <charset val="204"/>
      <scheme val="minor"/>
    </font>
    <font>
      <u/>
      <sz val="11"/>
      <color theme="10"/>
      <name val="Calibri"/>
      <family val="2"/>
      <charset val="204"/>
      <scheme val="minor"/>
    </font>
    <font>
      <sz val="11"/>
      <color rgb="FFFF0000"/>
      <name val="Arial"/>
      <family val="2"/>
      <charset val="204"/>
    </font>
    <font>
      <b/>
      <sz val="12"/>
      <color rgb="FF000000"/>
      <name val="Arial"/>
      <family val="2"/>
      <charset val="204"/>
    </font>
    <font>
      <b/>
      <sz val="14"/>
      <color rgb="FF000000"/>
      <name val="Arial"/>
      <family val="2"/>
      <charset val="204"/>
    </font>
    <font>
      <sz val="12"/>
      <color rgb="FF000000"/>
      <name val="Arial"/>
      <family val="2"/>
      <charset val="204"/>
    </font>
    <font>
      <sz val="14"/>
      <color rgb="FF000000"/>
      <name val="Arial"/>
      <family val="2"/>
      <charset val="204"/>
    </font>
    <font>
      <sz val="12"/>
      <color theme="1"/>
      <name val="Arial"/>
      <family val="2"/>
      <charset val="204"/>
    </font>
    <font>
      <sz val="12"/>
      <color rgb="FFFF0000"/>
      <name val="Arial"/>
      <family val="2"/>
      <charset val="204"/>
    </font>
  </fonts>
  <fills count="5">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rgb="FFFFC0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6" fillId="0" borderId="0" applyNumberFormat="0" applyFill="0" applyBorder="0" applyAlignment="0" applyProtection="0"/>
  </cellStyleXfs>
  <cellXfs count="105">
    <xf numFmtId="0" fontId="0" fillId="0" borderId="0" xfId="0"/>
    <xf numFmtId="0" fontId="2" fillId="0" borderId="1" xfId="0" applyFont="1" applyBorder="1" applyAlignment="1">
      <alignment horizontal="center" vertical="center"/>
    </xf>
    <xf numFmtId="0" fontId="2" fillId="0" borderId="1" xfId="0" applyFont="1" applyBorder="1" applyAlignment="1">
      <alignment horizontal="justify" vertical="center" wrapText="1"/>
    </xf>
    <xf numFmtId="0" fontId="2" fillId="0" borderId="1" xfId="0" applyFont="1" applyBorder="1" applyAlignment="1">
      <alignment vertical="center"/>
    </xf>
    <xf numFmtId="0" fontId="3" fillId="0" borderId="3" xfId="0" applyFont="1" applyBorder="1" applyAlignment="1">
      <alignment vertical="top" wrapText="1"/>
    </xf>
    <xf numFmtId="0" fontId="3" fillId="0" borderId="1" xfId="0" applyFont="1" applyBorder="1" applyAlignment="1">
      <alignment vertical="top" wrapText="1"/>
    </xf>
    <xf numFmtId="0" fontId="1" fillId="0" borderId="1" xfId="0" applyFont="1" applyBorder="1" applyAlignment="1">
      <alignment horizontal="center" vertical="center"/>
    </xf>
    <xf numFmtId="0" fontId="3" fillId="0" borderId="1" xfId="0" applyFont="1" applyBorder="1" applyAlignment="1">
      <alignment horizontal="left" vertical="top" wrapText="1"/>
    </xf>
    <xf numFmtId="0" fontId="0" fillId="0" borderId="0" xfId="0" applyAlignment="1">
      <alignment wrapText="1"/>
    </xf>
    <xf numFmtId="0" fontId="0" fillId="0" borderId="0" xfId="0"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1" fillId="2" borderId="1" xfId="0" applyFont="1" applyFill="1" applyBorder="1" applyAlignment="1">
      <alignment horizontal="center" vertical="center"/>
    </xf>
    <xf numFmtId="0" fontId="0" fillId="0" borderId="1" xfId="0" applyBorder="1" applyAlignment="1">
      <alignment horizontal="center" vertical="center"/>
    </xf>
    <xf numFmtId="0" fontId="0" fillId="0" borderId="1" xfId="0" applyBorder="1"/>
    <xf numFmtId="0" fontId="0" fillId="0" borderId="1" xfId="0" applyBorder="1" applyAlignment="1">
      <alignment horizontal="left" vertical="top" wrapText="1"/>
    </xf>
    <xf numFmtId="0" fontId="0" fillId="0" borderId="0" xfId="0" applyAlignment="1">
      <alignment horizontal="left" vertical="top"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2" fillId="0" borderId="1" xfId="0" applyFont="1" applyBorder="1" applyAlignment="1">
      <alignment horizontal="left" vertical="top" wrapText="1"/>
    </xf>
    <xf numFmtId="0" fontId="6" fillId="0" borderId="1" xfId="1" applyBorder="1" applyAlignment="1">
      <alignment horizontal="left" vertical="top" wrapText="1"/>
    </xf>
    <xf numFmtId="0" fontId="6" fillId="0" borderId="0" xfId="1"/>
    <xf numFmtId="0" fontId="2" fillId="0" borderId="0" xfId="0" applyFont="1"/>
    <xf numFmtId="0" fontId="6" fillId="0" borderId="0" xfId="1" applyAlignment="1">
      <alignment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4" fillId="0" borderId="0" xfId="0" applyFont="1" applyAlignment="1">
      <alignment wrapText="1"/>
    </xf>
    <xf numFmtId="0" fontId="2" fillId="3" borderId="11" xfId="0" applyFont="1" applyFill="1" applyBorder="1" applyAlignment="1">
      <alignment horizontal="center" vertical="center"/>
    </xf>
    <xf numFmtId="0" fontId="2" fillId="0" borderId="0" xfId="0" applyFont="1" applyAlignment="1">
      <alignment horizontal="center" vertical="center"/>
    </xf>
    <xf numFmtId="0" fontId="1" fillId="0" borderId="9" xfId="0" applyFont="1" applyBorder="1" applyAlignment="1">
      <alignment horizontal="center" vertical="center"/>
    </xf>
    <xf numFmtId="0" fontId="2" fillId="0" borderId="9" xfId="0" applyFont="1" applyBorder="1" applyAlignment="1">
      <alignment horizontal="center" vertical="center" wrapText="1"/>
    </xf>
    <xf numFmtId="0" fontId="1" fillId="0" borderId="11" xfId="0" applyFont="1" applyBorder="1" applyAlignment="1">
      <alignment horizontal="center" vertical="center"/>
    </xf>
    <xf numFmtId="0" fontId="3" fillId="0" borderId="0" xfId="0" applyFont="1"/>
    <xf numFmtId="0" fontId="10" fillId="0" borderId="1" xfId="0" applyFont="1" applyBorder="1" applyAlignment="1">
      <alignment horizontal="center" vertical="center" wrapText="1"/>
    </xf>
    <xf numFmtId="0" fontId="8" fillId="3" borderId="1" xfId="0" applyFont="1" applyFill="1" applyBorder="1" applyAlignment="1">
      <alignment horizontal="center" vertical="center"/>
    </xf>
    <xf numFmtId="0" fontId="8" fillId="3" borderId="9"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1" xfId="0" applyFont="1" applyFill="1" applyBorder="1" applyAlignment="1">
      <alignment vertical="center" wrapText="1"/>
    </xf>
    <xf numFmtId="0" fontId="3" fillId="3" borderId="1" xfId="0" applyFont="1" applyFill="1" applyBorder="1" applyAlignment="1">
      <alignment horizontal="center" vertical="center" wrapText="1"/>
    </xf>
    <xf numFmtId="0" fontId="3" fillId="2" borderId="1" xfId="0" applyFont="1" applyFill="1" applyBorder="1" applyAlignment="1">
      <alignment horizontal="left" vertical="top" wrapText="1"/>
    </xf>
    <xf numFmtId="0" fontId="2" fillId="2" borderId="1" xfId="0" applyFont="1" applyFill="1" applyBorder="1" applyAlignment="1">
      <alignment horizontal="left" vertical="top" wrapText="1"/>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7" xfId="0" applyFont="1" applyFill="1" applyBorder="1" applyAlignment="1">
      <alignment horizontal="center" vertical="center"/>
    </xf>
    <xf numFmtId="0" fontId="1" fillId="4" borderId="1" xfId="0" applyFont="1" applyFill="1" applyBorder="1" applyAlignment="1">
      <alignment horizontal="center" vertical="center"/>
    </xf>
    <xf numFmtId="0" fontId="1" fillId="4" borderId="11" xfId="0" applyFont="1" applyFill="1" applyBorder="1"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horizontal="left" vertical="top" wrapText="1"/>
    </xf>
    <xf numFmtId="0" fontId="3" fillId="0" borderId="2" xfId="0" applyFont="1" applyBorder="1" applyAlignment="1">
      <alignment horizontal="left" vertical="top" wrapText="1"/>
    </xf>
    <xf numFmtId="0" fontId="0" fillId="3" borderId="9" xfId="0" applyFill="1" applyBorder="1" applyAlignment="1">
      <alignment horizontal="left" vertical="top" wrapText="1"/>
    </xf>
    <xf numFmtId="0" fontId="5" fillId="3" borderId="10" xfId="0" applyFont="1" applyFill="1" applyBorder="1" applyAlignment="1">
      <alignment horizontal="left" vertical="top" wrapText="1"/>
    </xf>
    <xf numFmtId="0" fontId="5" fillId="3" borderId="11" xfId="0" applyFont="1" applyFill="1" applyBorder="1" applyAlignment="1">
      <alignment horizontal="left" vertical="top" wrapText="1"/>
    </xf>
    <xf numFmtId="0" fontId="0" fillId="3" borderId="10" xfId="0" applyFill="1" applyBorder="1" applyAlignment="1">
      <alignment horizontal="left" vertical="top" wrapText="1"/>
    </xf>
    <xf numFmtId="0" fontId="0" fillId="3" borderId="11" xfId="0" applyFill="1" applyBorder="1" applyAlignment="1">
      <alignment horizontal="left" vertical="top" wrapText="1"/>
    </xf>
    <xf numFmtId="0" fontId="9" fillId="3" borderId="1" xfId="0" applyFont="1" applyFill="1" applyBorder="1" applyAlignment="1">
      <alignment horizontal="center" vertical="center"/>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1" fillId="0" borderId="1" xfId="0" applyFont="1" applyBorder="1" applyAlignment="1">
      <alignment horizontal="center" vertical="center"/>
    </xf>
    <xf numFmtId="0" fontId="2" fillId="0" borderId="8" xfId="0" applyFont="1" applyBorder="1" applyAlignment="1">
      <alignment horizontal="left" vertical="top" wrapText="1"/>
    </xf>
    <xf numFmtId="0" fontId="2" fillId="3" borderId="9" xfId="0" applyFont="1" applyFill="1" applyBorder="1" applyAlignment="1">
      <alignment horizontal="left" vertical="top" wrapText="1"/>
    </xf>
    <xf numFmtId="0" fontId="2" fillId="3" borderId="10" xfId="0" applyFont="1" applyFill="1" applyBorder="1" applyAlignment="1">
      <alignment horizontal="left" vertical="top" wrapText="1"/>
    </xf>
    <xf numFmtId="0" fontId="2" fillId="3" borderId="11" xfId="0" applyFont="1" applyFill="1" applyBorder="1" applyAlignment="1">
      <alignment horizontal="left" vertical="top" wrapText="1"/>
    </xf>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3" fillId="0" borderId="1" xfId="0" applyFont="1" applyBorder="1" applyAlignment="1">
      <alignment horizontal="left" vertical="top" wrapText="1"/>
    </xf>
    <xf numFmtId="0" fontId="2" fillId="0" borderId="9"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3" fillId="0" borderId="9" xfId="0" applyFont="1" applyBorder="1" applyAlignment="1">
      <alignment horizontal="left" vertical="top" wrapText="1"/>
    </xf>
    <xf numFmtId="0" fontId="3" fillId="0" borderId="11" xfId="0" applyFont="1" applyBorder="1" applyAlignment="1">
      <alignment horizontal="left" vertical="top" wrapText="1"/>
    </xf>
    <xf numFmtId="0" fontId="0" fillId="3" borderId="1" xfId="0" applyFill="1" applyBorder="1" applyAlignment="1">
      <alignment horizontal="left" vertical="top" wrapText="1"/>
    </xf>
    <xf numFmtId="0" fontId="0" fillId="3" borderId="1" xfId="0" applyFill="1" applyBorder="1" applyAlignment="1">
      <alignment horizontal="left" vertical="top"/>
    </xf>
    <xf numFmtId="0" fontId="0" fillId="0" borderId="2" xfId="0" applyBorder="1" applyAlignment="1">
      <alignment horizontal="center" vertical="center"/>
    </xf>
    <xf numFmtId="0" fontId="0" fillId="0" borderId="8" xfId="0" applyBorder="1" applyAlignment="1">
      <alignment horizontal="center" vertical="center"/>
    </xf>
    <xf numFmtId="0" fontId="0" fillId="0" borderId="3" xfId="0" applyBorder="1" applyAlignment="1">
      <alignment horizontal="center" vertical="center"/>
    </xf>
    <xf numFmtId="0" fontId="12" fillId="3" borderId="12" xfId="0" applyFont="1" applyFill="1" applyBorder="1" applyAlignment="1">
      <alignment horizontal="left" vertical="top" wrapText="1"/>
    </xf>
    <xf numFmtId="0" fontId="12" fillId="3" borderId="12" xfId="0" applyFont="1" applyFill="1" applyBorder="1" applyAlignment="1">
      <alignment horizontal="left" vertical="top"/>
    </xf>
    <xf numFmtId="0" fontId="2" fillId="2" borderId="9" xfId="0" applyFont="1" applyFill="1" applyBorder="1" applyAlignment="1">
      <alignment horizontal="left" vertical="top" wrapText="1"/>
    </xf>
    <xf numFmtId="0" fontId="2" fillId="2" borderId="10" xfId="0" applyFont="1" applyFill="1" applyBorder="1" applyAlignment="1">
      <alignment horizontal="left" vertical="top" wrapText="1"/>
    </xf>
    <xf numFmtId="0" fontId="2" fillId="2" borderId="11" xfId="0" applyFont="1" applyFill="1" applyBorder="1" applyAlignment="1">
      <alignment horizontal="left" vertical="top" wrapText="1"/>
    </xf>
    <xf numFmtId="0" fontId="11" fillId="3" borderId="9" xfId="0" applyFont="1" applyFill="1" applyBorder="1" applyAlignment="1">
      <alignment horizontal="center" vertical="center"/>
    </xf>
    <xf numFmtId="0" fontId="11" fillId="3" borderId="10" xfId="0" applyFont="1" applyFill="1" applyBorder="1" applyAlignment="1">
      <alignment horizontal="center" vertical="center"/>
    </xf>
    <xf numFmtId="0" fontId="11" fillId="3" borderId="1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2" fillId="2" borderId="9" xfId="0" applyFont="1" applyFill="1" applyBorder="1" applyAlignment="1">
      <alignment horizontal="left" vertical="top"/>
    </xf>
    <xf numFmtId="0" fontId="2" fillId="2" borderId="10" xfId="0" applyFont="1" applyFill="1" applyBorder="1" applyAlignment="1">
      <alignment horizontal="left" vertical="top"/>
    </xf>
    <xf numFmtId="0" fontId="2" fillId="2" borderId="11" xfId="0" applyFont="1" applyFill="1" applyBorder="1" applyAlignment="1">
      <alignment horizontal="left" vertical="top"/>
    </xf>
  </cellXfs>
  <cellStyles count="2">
    <cellStyle name="Гиперссылка" xfId="1" builtinId="8"/>
    <cellStyle name="Обычный" xfId="0" builtinId="0"/>
  </cellStyles>
  <dxfs count="15">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br.ru/press/pr/?file=13092017_194655ik2017-09-13T19_46_25.htm" TargetMode="External"/><Relationship Id="rId7" Type="http://schemas.openxmlformats.org/officeDocument/2006/relationships/printerSettings" Target="../printerSettings/printerSettings1.bin"/><Relationship Id="rId2" Type="http://schemas.openxmlformats.org/officeDocument/2006/relationships/hyperlink" Target="http://base.garant.ru/187281/" TargetMode="External"/><Relationship Id="rId1" Type="http://schemas.openxmlformats.org/officeDocument/2006/relationships/hyperlink" Target="http://base.garant.ru/187281/" TargetMode="External"/><Relationship Id="rId6" Type="http://schemas.openxmlformats.org/officeDocument/2006/relationships/hyperlink" Target="http://www.consultant.ru/document/cons_doc_LAW_43224/" TargetMode="External"/><Relationship Id="rId5" Type="http://schemas.openxmlformats.org/officeDocument/2006/relationships/hyperlink" Target="http://www.consultant.ru/document/cons_doc_LAW_66069/" TargetMode="External"/><Relationship Id="rId4" Type="http://schemas.openxmlformats.org/officeDocument/2006/relationships/hyperlink" Target="http://www.garant.ru/products/ipo/prime/doc/70606482/"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9"/>
  <sheetViews>
    <sheetView tabSelected="1" workbookViewId="0">
      <selection activeCell="C4" sqref="C4"/>
    </sheetView>
  </sheetViews>
  <sheetFormatPr defaultRowHeight="15" x14ac:dyDescent="0.25"/>
  <cols>
    <col min="1" max="1" width="3.140625" style="9" bestFit="1" customWidth="1"/>
    <col min="2" max="2" width="73.28515625" style="8" customWidth="1"/>
    <col min="4" max="4" width="113.5703125" customWidth="1"/>
    <col min="5" max="5" width="3.140625" customWidth="1"/>
    <col min="6" max="6" width="62.85546875" customWidth="1"/>
  </cols>
  <sheetData>
    <row r="1" spans="1:6" s="9" customFormat="1" x14ac:dyDescent="0.25">
      <c r="A1" s="25" t="s">
        <v>0</v>
      </c>
      <c r="B1" s="24" t="s">
        <v>18</v>
      </c>
      <c r="C1" s="25" t="s">
        <v>89</v>
      </c>
      <c r="D1" s="25" t="s">
        <v>90</v>
      </c>
    </row>
    <row r="2" spans="1:6" s="9" customFormat="1" ht="34.5" customHeight="1" x14ac:dyDescent="0.25">
      <c r="A2" s="55" t="s">
        <v>141</v>
      </c>
      <c r="B2" s="56"/>
      <c r="C2" s="56"/>
      <c r="D2" s="57"/>
    </row>
    <row r="3" spans="1:6" ht="135" x14ac:dyDescent="0.25">
      <c r="A3" s="13">
        <v>1</v>
      </c>
      <c r="B3" s="15" t="s">
        <v>88</v>
      </c>
      <c r="C3" s="13" t="s">
        <v>108</v>
      </c>
      <c r="D3" s="15" t="s">
        <v>17</v>
      </c>
      <c r="F3" s="26"/>
    </row>
    <row r="4" spans="1:6" ht="45" x14ac:dyDescent="0.25">
      <c r="A4" s="13">
        <v>2</v>
      </c>
      <c r="B4" s="15" t="s">
        <v>19</v>
      </c>
      <c r="C4" s="13" t="s">
        <v>108</v>
      </c>
      <c r="D4" s="15"/>
    </row>
    <row r="5" spans="1:6" ht="30" x14ac:dyDescent="0.25">
      <c r="A5" s="13">
        <v>3</v>
      </c>
      <c r="B5" s="16" t="s">
        <v>142</v>
      </c>
      <c r="C5" s="13" t="s">
        <v>108</v>
      </c>
      <c r="D5" s="20" t="s">
        <v>143</v>
      </c>
    </row>
    <row r="6" spans="1:6" x14ac:dyDescent="0.25">
      <c r="A6" s="13">
        <v>4</v>
      </c>
      <c r="B6" s="15" t="s">
        <v>144</v>
      </c>
      <c r="C6" s="13" t="s">
        <v>108</v>
      </c>
      <c r="D6" s="20" t="s">
        <v>145</v>
      </c>
    </row>
    <row r="7" spans="1:6" ht="60" x14ac:dyDescent="0.25">
      <c r="A7" s="13">
        <v>5</v>
      </c>
      <c r="B7" s="15" t="s">
        <v>91</v>
      </c>
      <c r="C7" s="13" t="s">
        <v>108</v>
      </c>
      <c r="D7" s="15" t="s">
        <v>148</v>
      </c>
    </row>
    <row r="8" spans="1:6" ht="135" x14ac:dyDescent="0.25">
      <c r="A8" s="13">
        <v>6</v>
      </c>
      <c r="B8" s="15" t="s">
        <v>146</v>
      </c>
      <c r="C8" s="13" t="s">
        <v>108</v>
      </c>
      <c r="D8" s="15" t="s">
        <v>92</v>
      </c>
    </row>
    <row r="9" spans="1:6" ht="60" x14ac:dyDescent="0.25">
      <c r="A9" s="13">
        <v>7</v>
      </c>
      <c r="B9" s="15" t="s">
        <v>93</v>
      </c>
      <c r="C9" s="13" t="s">
        <v>108</v>
      </c>
      <c r="D9" s="15"/>
    </row>
    <row r="10" spans="1:6" x14ac:dyDescent="0.25">
      <c r="A10" s="13">
        <v>8</v>
      </c>
      <c r="B10" s="15" t="s">
        <v>94</v>
      </c>
      <c r="C10" s="13" t="s">
        <v>108</v>
      </c>
      <c r="D10" s="15"/>
    </row>
    <row r="11" spans="1:6" x14ac:dyDescent="0.25">
      <c r="A11" s="13">
        <v>9</v>
      </c>
      <c r="B11" s="15" t="s">
        <v>95</v>
      </c>
      <c r="C11" s="13" t="s">
        <v>108</v>
      </c>
      <c r="D11" s="15"/>
    </row>
    <row r="12" spans="1:6" x14ac:dyDescent="0.25">
      <c r="A12" s="13">
        <v>10</v>
      </c>
      <c r="B12" s="15" t="s">
        <v>96</v>
      </c>
      <c r="C12" s="13" t="s">
        <v>108</v>
      </c>
      <c r="D12" s="15"/>
    </row>
    <row r="13" spans="1:6" x14ac:dyDescent="0.25">
      <c r="A13" s="13">
        <v>11</v>
      </c>
      <c r="B13" s="15" t="s">
        <v>97</v>
      </c>
      <c r="C13" s="13" t="s">
        <v>108</v>
      </c>
      <c r="D13" s="15"/>
    </row>
    <row r="14" spans="1:6" x14ac:dyDescent="0.25">
      <c r="A14" s="13">
        <v>12</v>
      </c>
      <c r="B14" s="15" t="s">
        <v>98</v>
      </c>
      <c r="C14" s="13" t="s">
        <v>108</v>
      </c>
      <c r="D14" s="15"/>
    </row>
    <row r="15" spans="1:6" x14ac:dyDescent="0.25">
      <c r="A15" s="13">
        <v>13</v>
      </c>
      <c r="B15" s="15" t="s">
        <v>99</v>
      </c>
      <c r="C15" s="13" t="s">
        <v>108</v>
      </c>
      <c r="D15" s="20" t="s">
        <v>111</v>
      </c>
    </row>
    <row r="16" spans="1:6" x14ac:dyDescent="0.25">
      <c r="A16" s="13">
        <v>14</v>
      </c>
      <c r="B16" s="15" t="s">
        <v>100</v>
      </c>
      <c r="C16" s="13" t="s">
        <v>108</v>
      </c>
      <c r="D16" s="20" t="s">
        <v>111</v>
      </c>
    </row>
    <row r="17" spans="1:4" ht="30" x14ac:dyDescent="0.25">
      <c r="A17" s="13">
        <v>15</v>
      </c>
      <c r="B17" s="15" t="s">
        <v>110</v>
      </c>
      <c r="C17" s="13" t="s">
        <v>107</v>
      </c>
      <c r="D17" s="15"/>
    </row>
    <row r="18" spans="1:4" ht="30" x14ac:dyDescent="0.25">
      <c r="A18" s="13">
        <v>16</v>
      </c>
      <c r="B18" s="15" t="s">
        <v>214</v>
      </c>
      <c r="C18" s="13" t="s">
        <v>107</v>
      </c>
      <c r="D18" s="15"/>
    </row>
    <row r="19" spans="1:4" x14ac:dyDescent="0.25">
      <c r="A19" s="13">
        <v>17</v>
      </c>
      <c r="B19" s="15" t="s">
        <v>102</v>
      </c>
      <c r="C19" s="13" t="s">
        <v>108</v>
      </c>
      <c r="D19" s="21" t="s">
        <v>112</v>
      </c>
    </row>
    <row r="20" spans="1:4" ht="165" x14ac:dyDescent="0.25">
      <c r="A20" s="13">
        <v>18</v>
      </c>
      <c r="B20" s="15" t="s">
        <v>101</v>
      </c>
      <c r="C20" s="13" t="s">
        <v>108</v>
      </c>
      <c r="D20" s="8" t="s">
        <v>114</v>
      </c>
    </row>
    <row r="21" spans="1:4" ht="30" x14ac:dyDescent="0.25">
      <c r="A21" s="13">
        <v>19</v>
      </c>
      <c r="B21" s="15" t="s">
        <v>103</v>
      </c>
      <c r="C21" s="13" t="s">
        <v>108</v>
      </c>
      <c r="D21" s="23" t="s">
        <v>113</v>
      </c>
    </row>
    <row r="22" spans="1:4" ht="105" x14ac:dyDescent="0.25">
      <c r="A22" s="13">
        <v>20</v>
      </c>
      <c r="B22" s="15" t="s">
        <v>104</v>
      </c>
      <c r="C22" s="13" t="s">
        <v>108</v>
      </c>
      <c r="D22" s="22"/>
    </row>
    <row r="23" spans="1:4" ht="180" x14ac:dyDescent="0.25">
      <c r="A23" s="13">
        <v>21</v>
      </c>
      <c r="B23" s="15" t="s">
        <v>149</v>
      </c>
      <c r="C23" s="13" t="s">
        <v>108</v>
      </c>
      <c r="D23" s="21"/>
    </row>
    <row r="24" spans="1:4" ht="30" x14ac:dyDescent="0.25">
      <c r="A24" s="13">
        <v>22</v>
      </c>
      <c r="B24" s="15" t="s">
        <v>105</v>
      </c>
      <c r="C24" s="13" t="s">
        <v>108</v>
      </c>
      <c r="D24" s="15"/>
    </row>
    <row r="25" spans="1:4" ht="60" x14ac:dyDescent="0.25">
      <c r="A25" s="13">
        <v>23</v>
      </c>
      <c r="B25" s="15" t="s">
        <v>106</v>
      </c>
      <c r="C25" s="13" t="s">
        <v>108</v>
      </c>
      <c r="D25" s="15"/>
    </row>
    <row r="26" spans="1:4" ht="30" x14ac:dyDescent="0.25">
      <c r="A26" s="13">
        <v>23</v>
      </c>
      <c r="B26" s="15" t="s">
        <v>152</v>
      </c>
      <c r="C26" s="13" t="s">
        <v>108</v>
      </c>
      <c r="D26" s="15"/>
    </row>
    <row r="28" spans="1:4" hidden="1" x14ac:dyDescent="0.25">
      <c r="C28" t="s">
        <v>107</v>
      </c>
    </row>
    <row r="29" spans="1:4" hidden="1" x14ac:dyDescent="0.25">
      <c r="C29" t="s">
        <v>108</v>
      </c>
    </row>
  </sheetData>
  <mergeCells count="1">
    <mergeCell ref="A2:D2"/>
  </mergeCells>
  <conditionalFormatting sqref="C3:C26">
    <cfRule type="cellIs" dxfId="14" priority="1" operator="equal">
      <formula>0</formula>
    </cfRule>
    <cfRule type="containsText" dxfId="13" priority="2" operator="containsText" text="нет">
      <formula>NOT(ISERROR(SEARCH("нет",C3)))</formula>
    </cfRule>
    <cfRule type="containsText" dxfId="12" priority="3" operator="containsText" text="да">
      <formula>NOT(ISERROR(SEARCH("да",C3)))</formula>
    </cfRule>
  </conditionalFormatting>
  <dataValidations count="1">
    <dataValidation type="list" allowBlank="1" showInputMessage="1" showErrorMessage="1" sqref="C3:C26" xr:uid="{00000000-0002-0000-0000-000000000000}">
      <formula1>$C$28:$C$29</formula1>
    </dataValidation>
  </dataValidations>
  <hyperlinks>
    <hyperlink ref="D15" r:id="rId1" xr:uid="{00000000-0004-0000-0000-000000000000}"/>
    <hyperlink ref="D16" r:id="rId2" xr:uid="{00000000-0004-0000-0000-000001000000}"/>
    <hyperlink ref="D19" r:id="rId3" xr:uid="{00000000-0004-0000-0000-000002000000}"/>
    <hyperlink ref="D21" r:id="rId4" xr:uid="{00000000-0004-0000-0000-000003000000}"/>
    <hyperlink ref="D5" r:id="rId5" xr:uid="{00000000-0004-0000-0000-000004000000}"/>
    <hyperlink ref="D6" r:id="rId6" xr:uid="{00000000-0004-0000-0000-000005000000}"/>
  </hyperlinks>
  <pageMargins left="0.7" right="0.7" top="0.75" bottom="0.75" header="0.3" footer="0.3"/>
  <pageSetup paperSize="9" orientation="portrait" horizontalDpi="4294967295" verticalDpi="4294967295"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2"/>
  <sheetViews>
    <sheetView workbookViewId="0">
      <selection activeCell="C5" sqref="C5"/>
    </sheetView>
  </sheetViews>
  <sheetFormatPr defaultRowHeight="15" x14ac:dyDescent="0.25"/>
  <cols>
    <col min="1" max="1" width="3.140625" bestFit="1" customWidth="1"/>
    <col min="2" max="2" width="54.42578125" customWidth="1"/>
    <col min="3" max="3" width="80.85546875" customWidth="1"/>
    <col min="4" max="4" width="27.7109375" customWidth="1"/>
    <col min="5" max="5" width="38.85546875" customWidth="1"/>
  </cols>
  <sheetData>
    <row r="1" spans="1:5" ht="30" x14ac:dyDescent="0.25">
      <c r="A1" s="24" t="s">
        <v>0</v>
      </c>
      <c r="B1" s="25" t="s">
        <v>155</v>
      </c>
      <c r="C1" s="24" t="s">
        <v>115</v>
      </c>
      <c r="D1" s="24" t="s">
        <v>154</v>
      </c>
      <c r="E1" s="24" t="s">
        <v>234</v>
      </c>
    </row>
    <row r="2" spans="1:5" s="9" customFormat="1" ht="168.75" customHeight="1" x14ac:dyDescent="0.25">
      <c r="A2" s="55" t="s">
        <v>235</v>
      </c>
      <c r="B2" s="58"/>
      <c r="C2" s="58"/>
      <c r="D2" s="58"/>
      <c r="E2" s="59"/>
    </row>
    <row r="3" spans="1:5" x14ac:dyDescent="0.25">
      <c r="A3" s="14">
        <v>1</v>
      </c>
      <c r="B3" s="14"/>
      <c r="C3" s="14"/>
      <c r="D3" s="14"/>
      <c r="E3" s="14"/>
    </row>
    <row r="4" spans="1:5" x14ac:dyDescent="0.25">
      <c r="A4" s="14">
        <v>2</v>
      </c>
      <c r="B4" s="14"/>
      <c r="C4" s="14"/>
      <c r="D4" s="14"/>
      <c r="E4" s="14"/>
    </row>
    <row r="5" spans="1:5" x14ac:dyDescent="0.25">
      <c r="A5" s="14">
        <v>3</v>
      </c>
      <c r="B5" s="14"/>
      <c r="C5" s="14"/>
      <c r="D5" s="14"/>
      <c r="E5" s="14"/>
    </row>
    <row r="6" spans="1:5" x14ac:dyDescent="0.25">
      <c r="A6" s="14">
        <v>4</v>
      </c>
      <c r="B6" s="14"/>
      <c r="C6" s="14"/>
      <c r="D6" s="14"/>
      <c r="E6" s="14"/>
    </row>
    <row r="7" spans="1:5" x14ac:dyDescent="0.25">
      <c r="A7" s="14">
        <v>5</v>
      </c>
      <c r="B7" s="14"/>
      <c r="C7" s="14"/>
      <c r="D7" s="14"/>
      <c r="E7" s="14"/>
    </row>
    <row r="8" spans="1:5" x14ac:dyDescent="0.25">
      <c r="A8" s="14">
        <v>6</v>
      </c>
      <c r="B8" s="14"/>
      <c r="C8" s="14"/>
      <c r="D8" s="14"/>
      <c r="E8" s="14"/>
    </row>
    <row r="9" spans="1:5" x14ac:dyDescent="0.25">
      <c r="A9" s="14">
        <v>7</v>
      </c>
      <c r="B9" s="14"/>
      <c r="C9" s="14"/>
      <c r="D9" s="14"/>
      <c r="E9" s="14"/>
    </row>
    <row r="10" spans="1:5" x14ac:dyDescent="0.25">
      <c r="A10" s="14">
        <v>8</v>
      </c>
      <c r="B10" s="14"/>
      <c r="C10" s="14"/>
      <c r="D10" s="14"/>
      <c r="E10" s="14"/>
    </row>
    <row r="11" spans="1:5" x14ac:dyDescent="0.25">
      <c r="A11" s="14">
        <v>9</v>
      </c>
      <c r="B11" s="14"/>
      <c r="C11" s="14"/>
      <c r="D11" s="14"/>
      <c r="E11" s="14"/>
    </row>
    <row r="12" spans="1:5" x14ac:dyDescent="0.25">
      <c r="A12" s="14">
        <v>10</v>
      </c>
      <c r="B12" s="14"/>
      <c r="C12" s="14"/>
      <c r="D12" s="14"/>
      <c r="E12" s="14"/>
    </row>
    <row r="13" spans="1:5" x14ac:dyDescent="0.25">
      <c r="A13" s="14">
        <v>11</v>
      </c>
      <c r="B13" s="14"/>
      <c r="C13" s="14"/>
      <c r="D13" s="14"/>
      <c r="E13" s="14"/>
    </row>
    <row r="14" spans="1:5" x14ac:dyDescent="0.25">
      <c r="A14" s="14">
        <v>12</v>
      </c>
      <c r="B14" s="14"/>
      <c r="C14" s="14"/>
      <c r="D14" s="14"/>
      <c r="E14" s="14"/>
    </row>
    <row r="15" spans="1:5" x14ac:dyDescent="0.25">
      <c r="A15" s="14">
        <v>13</v>
      </c>
      <c r="B15" s="14"/>
      <c r="C15" s="14"/>
      <c r="D15" s="14"/>
      <c r="E15" s="14"/>
    </row>
    <row r="16" spans="1:5" x14ac:dyDescent="0.25">
      <c r="A16" s="14">
        <v>14</v>
      </c>
      <c r="B16" s="14"/>
      <c r="C16" s="14"/>
      <c r="D16" s="14"/>
      <c r="E16" s="14"/>
    </row>
    <row r="17" spans="1:5" x14ac:dyDescent="0.25">
      <c r="A17" s="14">
        <v>15</v>
      </c>
      <c r="B17" s="14"/>
      <c r="C17" s="14"/>
      <c r="D17" s="14"/>
      <c r="E17" s="14"/>
    </row>
    <row r="18" spans="1:5" x14ac:dyDescent="0.25">
      <c r="A18" s="14">
        <v>16</v>
      </c>
      <c r="B18" s="14"/>
      <c r="C18" s="14"/>
      <c r="D18" s="14"/>
      <c r="E18" s="14"/>
    </row>
    <row r="19" spans="1:5" x14ac:dyDescent="0.25">
      <c r="A19" s="14">
        <v>17</v>
      </c>
      <c r="B19" s="14"/>
      <c r="C19" s="14"/>
      <c r="D19" s="14"/>
      <c r="E19" s="14"/>
    </row>
    <row r="20" spans="1:5" x14ac:dyDescent="0.25">
      <c r="A20" s="14">
        <v>18</v>
      </c>
      <c r="B20" s="14"/>
      <c r="C20" s="14"/>
      <c r="D20" s="14"/>
      <c r="E20" s="14"/>
    </row>
    <row r="21" spans="1:5" x14ac:dyDescent="0.25">
      <c r="A21" s="14">
        <v>19</v>
      </c>
      <c r="B21" s="14"/>
      <c r="C21" s="14"/>
      <c r="D21" s="14"/>
      <c r="E21" s="14"/>
    </row>
    <row r="22" spans="1:5" x14ac:dyDescent="0.25">
      <c r="A22" s="14">
        <v>20</v>
      </c>
      <c r="B22" s="14"/>
      <c r="C22" s="14"/>
      <c r="D22" s="14"/>
      <c r="E22" s="14"/>
    </row>
    <row r="23" spans="1:5" x14ac:dyDescent="0.25">
      <c r="A23" s="14">
        <v>21</v>
      </c>
      <c r="B23" s="14"/>
      <c r="C23" s="14"/>
      <c r="D23" s="14"/>
      <c r="E23" s="14"/>
    </row>
    <row r="24" spans="1:5" x14ac:dyDescent="0.25">
      <c r="A24" s="14">
        <v>22</v>
      </c>
      <c r="B24" s="14"/>
      <c r="C24" s="14"/>
      <c r="D24" s="14"/>
      <c r="E24" s="14"/>
    </row>
    <row r="25" spans="1:5" x14ac:dyDescent="0.25">
      <c r="A25" s="14">
        <v>23</v>
      </c>
      <c r="B25" s="14"/>
      <c r="C25" s="14"/>
      <c r="D25" s="14"/>
      <c r="E25" s="14"/>
    </row>
    <row r="26" spans="1:5" x14ac:dyDescent="0.25">
      <c r="A26" s="14">
        <v>24</v>
      </c>
      <c r="B26" s="14"/>
      <c r="C26" s="14"/>
      <c r="D26" s="14"/>
      <c r="E26" s="14"/>
    </row>
    <row r="27" spans="1:5" x14ac:dyDescent="0.25">
      <c r="A27" s="14">
        <v>25</v>
      </c>
      <c r="B27" s="14"/>
      <c r="C27" s="14"/>
      <c r="D27" s="14"/>
      <c r="E27" s="14"/>
    </row>
    <row r="28" spans="1:5" x14ac:dyDescent="0.25">
      <c r="A28" s="14">
        <v>26</v>
      </c>
      <c r="B28" s="14"/>
      <c r="C28" s="14"/>
      <c r="D28" s="14"/>
      <c r="E28" s="14"/>
    </row>
    <row r="29" spans="1:5" x14ac:dyDescent="0.25">
      <c r="A29" s="14">
        <v>27</v>
      </c>
      <c r="B29" s="14"/>
      <c r="C29" s="14"/>
      <c r="D29" s="14"/>
      <c r="E29" s="14"/>
    </row>
    <row r="30" spans="1:5" x14ac:dyDescent="0.25">
      <c r="A30" s="14">
        <v>28</v>
      </c>
      <c r="B30" s="14"/>
      <c r="C30" s="14"/>
      <c r="D30" s="14"/>
      <c r="E30" s="14"/>
    </row>
    <row r="31" spans="1:5" x14ac:dyDescent="0.25">
      <c r="A31" s="14">
        <v>29</v>
      </c>
      <c r="B31" s="14"/>
      <c r="C31" s="14"/>
      <c r="D31" s="14"/>
      <c r="E31" s="14"/>
    </row>
    <row r="32" spans="1:5" x14ac:dyDescent="0.25">
      <c r="A32" s="14">
        <v>30</v>
      </c>
      <c r="B32" s="14"/>
      <c r="C32" s="14"/>
      <c r="D32" s="14"/>
      <c r="E32" s="14"/>
    </row>
  </sheetData>
  <mergeCells count="1">
    <mergeCell ref="A2:E2"/>
  </mergeCells>
  <pageMargins left="0.7" right="0.7" top="0.75" bottom="0.75" header="0.3" footer="0.3"/>
  <pageSetup paperSize="9"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29"/>
  <sheetViews>
    <sheetView zoomScaleNormal="100" workbookViewId="0">
      <selection activeCell="AA5" sqref="AA5"/>
    </sheetView>
  </sheetViews>
  <sheetFormatPr defaultRowHeight="15" x14ac:dyDescent="0.25"/>
  <cols>
    <col min="1" max="1" width="3.42578125" bestFit="1" customWidth="1"/>
    <col min="2" max="2" width="39.7109375" customWidth="1"/>
    <col min="3" max="3" width="33.5703125" customWidth="1"/>
    <col min="4" max="4" width="15.140625" bestFit="1" customWidth="1"/>
    <col min="5" max="13" width="4.85546875" bestFit="1" customWidth="1"/>
    <col min="14" max="20" width="6.140625" bestFit="1" customWidth="1"/>
    <col min="21" max="21" width="5.7109375" customWidth="1"/>
    <col min="22" max="22" width="6.140625" bestFit="1" customWidth="1"/>
    <col min="23" max="23" width="5.5703125" customWidth="1"/>
    <col min="24" max="29" width="6.140625" bestFit="1" customWidth="1"/>
    <col min="30" max="30" width="157.85546875" customWidth="1"/>
  </cols>
  <sheetData>
    <row r="1" spans="1:30" x14ac:dyDescent="0.25">
      <c r="A1" s="64" t="s">
        <v>0</v>
      </c>
      <c r="B1" s="75" t="s">
        <v>1</v>
      </c>
      <c r="C1" s="76"/>
      <c r="D1" s="79" t="s">
        <v>109</v>
      </c>
      <c r="E1" s="64" t="s">
        <v>15</v>
      </c>
      <c r="F1" s="64"/>
      <c r="G1" s="64"/>
      <c r="H1" s="64"/>
      <c r="I1" s="64"/>
      <c r="J1" s="64"/>
      <c r="K1" s="64"/>
      <c r="L1" s="64"/>
      <c r="M1" s="64"/>
      <c r="N1" s="64"/>
      <c r="O1" s="64"/>
      <c r="P1" s="64"/>
      <c r="Q1" s="64"/>
      <c r="R1" s="64"/>
      <c r="S1" s="64"/>
      <c r="T1" s="64"/>
      <c r="U1" s="64"/>
      <c r="V1" s="64"/>
      <c r="W1" s="64"/>
      <c r="X1" s="64"/>
      <c r="Y1" s="64"/>
      <c r="Z1" s="64"/>
      <c r="AA1" s="64"/>
      <c r="AB1" s="64"/>
      <c r="AC1" s="81"/>
      <c r="AD1" s="64" t="s">
        <v>16</v>
      </c>
    </row>
    <row r="2" spans="1:30" x14ac:dyDescent="0.25">
      <c r="A2" s="64"/>
      <c r="B2" s="77"/>
      <c r="C2" s="78"/>
      <c r="D2" s="80"/>
      <c r="E2" s="6" t="s">
        <v>116</v>
      </c>
      <c r="F2" s="6" t="s">
        <v>117</v>
      </c>
      <c r="G2" s="6" t="s">
        <v>118</v>
      </c>
      <c r="H2" s="6" t="s">
        <v>119</v>
      </c>
      <c r="I2" s="6" t="s">
        <v>120</v>
      </c>
      <c r="J2" s="6" t="s">
        <v>121</v>
      </c>
      <c r="K2" s="6" t="s">
        <v>122</v>
      </c>
      <c r="L2" s="6" t="s">
        <v>123</v>
      </c>
      <c r="M2" s="6" t="s">
        <v>124</v>
      </c>
      <c r="N2" s="6" t="s">
        <v>125</v>
      </c>
      <c r="O2" s="6" t="s">
        <v>126</v>
      </c>
      <c r="P2" s="6" t="s">
        <v>127</v>
      </c>
      <c r="Q2" s="6" t="s">
        <v>128</v>
      </c>
      <c r="R2" s="6" t="s">
        <v>129</v>
      </c>
      <c r="S2" s="6" t="s">
        <v>130</v>
      </c>
      <c r="T2" s="6" t="s">
        <v>131</v>
      </c>
      <c r="U2" s="6" t="s">
        <v>132</v>
      </c>
      <c r="V2" s="6" t="s">
        <v>133</v>
      </c>
      <c r="W2" s="6" t="s">
        <v>134</v>
      </c>
      <c r="X2" s="6" t="s">
        <v>135</v>
      </c>
      <c r="Y2" s="6" t="s">
        <v>136</v>
      </c>
      <c r="Z2" s="6" t="s">
        <v>137</v>
      </c>
      <c r="AA2" s="6" t="s">
        <v>138</v>
      </c>
      <c r="AB2" s="6" t="s">
        <v>139</v>
      </c>
      <c r="AC2" s="29" t="s">
        <v>140</v>
      </c>
      <c r="AD2" s="64"/>
    </row>
    <row r="3" spans="1:30" ht="93.75" customHeight="1" x14ac:dyDescent="0.25">
      <c r="A3" s="66" t="s">
        <v>158</v>
      </c>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8"/>
    </row>
    <row r="4" spans="1:30" x14ac:dyDescent="0.25">
      <c r="A4" s="72" t="s">
        <v>2</v>
      </c>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4"/>
      <c r="AD4" s="1"/>
    </row>
    <row r="5" spans="1:30" ht="88.5" customHeight="1" x14ac:dyDescent="0.25">
      <c r="A5" s="1">
        <v>1</v>
      </c>
      <c r="B5" s="73" t="s">
        <v>236</v>
      </c>
      <c r="C5" s="73"/>
      <c r="D5" s="17" t="str">
        <f>IF('Начальные данные'!C26="да","да",'Начальные данные'!C3)</f>
        <v>нет</v>
      </c>
      <c r="E5" s="10" t="str">
        <f>IF($D5="нет","нет",)</f>
        <v>нет</v>
      </c>
      <c r="F5" s="10" t="str">
        <f t="shared" ref="F5:AC6" si="0">IF($D5="нет","нет",)</f>
        <v>нет</v>
      </c>
      <c r="G5" s="10" t="str">
        <f t="shared" si="0"/>
        <v>нет</v>
      </c>
      <c r="H5" s="10" t="str">
        <f t="shared" si="0"/>
        <v>нет</v>
      </c>
      <c r="I5" s="10" t="str">
        <f t="shared" si="0"/>
        <v>нет</v>
      </c>
      <c r="J5" s="10" t="str">
        <f t="shared" si="0"/>
        <v>нет</v>
      </c>
      <c r="K5" s="10" t="str">
        <f t="shared" si="0"/>
        <v>нет</v>
      </c>
      <c r="L5" s="10" t="str">
        <f t="shared" si="0"/>
        <v>нет</v>
      </c>
      <c r="M5" s="10" t="str">
        <f t="shared" si="0"/>
        <v>нет</v>
      </c>
      <c r="N5" s="10" t="str">
        <f t="shared" si="0"/>
        <v>нет</v>
      </c>
      <c r="O5" s="10" t="str">
        <f t="shared" si="0"/>
        <v>нет</v>
      </c>
      <c r="P5" s="10" t="str">
        <f t="shared" si="0"/>
        <v>нет</v>
      </c>
      <c r="Q5" s="10" t="str">
        <f t="shared" si="0"/>
        <v>нет</v>
      </c>
      <c r="R5" s="10" t="str">
        <f t="shared" si="0"/>
        <v>нет</v>
      </c>
      <c r="S5" s="10" t="str">
        <f t="shared" si="0"/>
        <v>нет</v>
      </c>
      <c r="T5" s="10" t="str">
        <f t="shared" si="0"/>
        <v>нет</v>
      </c>
      <c r="U5" s="10" t="str">
        <f t="shared" si="0"/>
        <v>нет</v>
      </c>
      <c r="V5" s="10" t="str">
        <f t="shared" si="0"/>
        <v>нет</v>
      </c>
      <c r="W5" s="10" t="str">
        <f t="shared" si="0"/>
        <v>нет</v>
      </c>
      <c r="X5" s="10" t="str">
        <f t="shared" si="0"/>
        <v>нет</v>
      </c>
      <c r="Y5" s="10" t="str">
        <f t="shared" si="0"/>
        <v>нет</v>
      </c>
      <c r="Z5" s="10" t="str">
        <f t="shared" si="0"/>
        <v>нет</v>
      </c>
      <c r="AA5" s="10" t="str">
        <f t="shared" si="0"/>
        <v>нет</v>
      </c>
      <c r="AB5" s="10" t="str">
        <f t="shared" si="0"/>
        <v>нет</v>
      </c>
      <c r="AC5" s="30" t="str">
        <f t="shared" si="0"/>
        <v>нет</v>
      </c>
      <c r="AD5" s="7" t="s">
        <v>150</v>
      </c>
    </row>
    <row r="6" spans="1:30" ht="71.25" x14ac:dyDescent="0.25">
      <c r="A6" s="1">
        <v>2</v>
      </c>
      <c r="B6" s="82" t="s">
        <v>9</v>
      </c>
      <c r="C6" s="83"/>
      <c r="D6" s="10" t="str">
        <f>IF('Начальные данные'!C26="да","да",'Начальные данные'!C4)</f>
        <v>нет</v>
      </c>
      <c r="E6" s="10" t="str">
        <f>IF($D6="нет","нет",)</f>
        <v>нет</v>
      </c>
      <c r="F6" s="10" t="str">
        <f t="shared" si="0"/>
        <v>нет</v>
      </c>
      <c r="G6" s="10" t="str">
        <f t="shared" si="0"/>
        <v>нет</v>
      </c>
      <c r="H6" s="10" t="str">
        <f t="shared" si="0"/>
        <v>нет</v>
      </c>
      <c r="I6" s="10" t="str">
        <f t="shared" si="0"/>
        <v>нет</v>
      </c>
      <c r="J6" s="10" t="str">
        <f t="shared" si="0"/>
        <v>нет</v>
      </c>
      <c r="K6" s="10" t="str">
        <f t="shared" si="0"/>
        <v>нет</v>
      </c>
      <c r="L6" s="10" t="str">
        <f t="shared" si="0"/>
        <v>нет</v>
      </c>
      <c r="M6" s="10" t="str">
        <f t="shared" si="0"/>
        <v>нет</v>
      </c>
      <c r="N6" s="10" t="str">
        <f t="shared" si="0"/>
        <v>нет</v>
      </c>
      <c r="O6" s="10" t="str">
        <f t="shared" si="0"/>
        <v>нет</v>
      </c>
      <c r="P6" s="10" t="str">
        <f t="shared" si="0"/>
        <v>нет</v>
      </c>
      <c r="Q6" s="10" t="str">
        <f t="shared" si="0"/>
        <v>нет</v>
      </c>
      <c r="R6" s="10" t="str">
        <f t="shared" si="0"/>
        <v>нет</v>
      </c>
      <c r="S6" s="10" t="str">
        <f t="shared" si="0"/>
        <v>нет</v>
      </c>
      <c r="T6" s="10" t="str">
        <f t="shared" si="0"/>
        <v>нет</v>
      </c>
      <c r="U6" s="10" t="str">
        <f t="shared" si="0"/>
        <v>нет</v>
      </c>
      <c r="V6" s="10" t="str">
        <f t="shared" si="0"/>
        <v>нет</v>
      </c>
      <c r="W6" s="10" t="str">
        <f t="shared" si="0"/>
        <v>нет</v>
      </c>
      <c r="X6" s="10" t="str">
        <f t="shared" si="0"/>
        <v>нет</v>
      </c>
      <c r="Y6" s="10" t="str">
        <f t="shared" si="0"/>
        <v>нет</v>
      </c>
      <c r="Z6" s="10" t="str">
        <f t="shared" si="0"/>
        <v>нет</v>
      </c>
      <c r="AA6" s="10" t="str">
        <f t="shared" si="0"/>
        <v>нет</v>
      </c>
      <c r="AB6" s="10" t="str">
        <f t="shared" si="0"/>
        <v>нет</v>
      </c>
      <c r="AC6" s="30" t="str">
        <f t="shared" si="0"/>
        <v>нет</v>
      </c>
      <c r="AD6" s="54" t="s">
        <v>237</v>
      </c>
    </row>
    <row r="7" spans="1:30" ht="42.75" x14ac:dyDescent="0.25">
      <c r="A7" s="1">
        <v>3</v>
      </c>
      <c r="B7" s="82" t="s">
        <v>8</v>
      </c>
      <c r="C7" s="83"/>
      <c r="D7" s="52" t="str">
        <f>IF('Начальные данные'!C26="да","да",'Начальные данные'!C5)</f>
        <v>нет</v>
      </c>
      <c r="E7" s="10" t="str">
        <f>IF($D7="нет","нет",)</f>
        <v>нет</v>
      </c>
      <c r="F7" s="10" t="str">
        <f t="shared" ref="F7:AC7" si="1">IF($D7="нет","нет",)</f>
        <v>нет</v>
      </c>
      <c r="G7" s="10" t="str">
        <f t="shared" si="1"/>
        <v>нет</v>
      </c>
      <c r="H7" s="10" t="str">
        <f t="shared" si="1"/>
        <v>нет</v>
      </c>
      <c r="I7" s="10" t="str">
        <f t="shared" si="1"/>
        <v>нет</v>
      </c>
      <c r="J7" s="10" t="str">
        <f t="shared" si="1"/>
        <v>нет</v>
      </c>
      <c r="K7" s="10" t="str">
        <f t="shared" si="1"/>
        <v>нет</v>
      </c>
      <c r="L7" s="10" t="str">
        <f t="shared" si="1"/>
        <v>нет</v>
      </c>
      <c r="M7" s="10" t="str">
        <f t="shared" si="1"/>
        <v>нет</v>
      </c>
      <c r="N7" s="10" t="str">
        <f t="shared" si="1"/>
        <v>нет</v>
      </c>
      <c r="O7" s="10" t="str">
        <f t="shared" si="1"/>
        <v>нет</v>
      </c>
      <c r="P7" s="10" t="str">
        <f t="shared" si="1"/>
        <v>нет</v>
      </c>
      <c r="Q7" s="10" t="str">
        <f t="shared" si="1"/>
        <v>нет</v>
      </c>
      <c r="R7" s="10" t="str">
        <f t="shared" si="1"/>
        <v>нет</v>
      </c>
      <c r="S7" s="10" t="str">
        <f t="shared" si="1"/>
        <v>нет</v>
      </c>
      <c r="T7" s="10" t="str">
        <f t="shared" si="1"/>
        <v>нет</v>
      </c>
      <c r="U7" s="10" t="str">
        <f t="shared" si="1"/>
        <v>нет</v>
      </c>
      <c r="V7" s="10" t="str">
        <f t="shared" si="1"/>
        <v>нет</v>
      </c>
      <c r="W7" s="10" t="str">
        <f t="shared" si="1"/>
        <v>нет</v>
      </c>
      <c r="X7" s="10" t="str">
        <f t="shared" si="1"/>
        <v>нет</v>
      </c>
      <c r="Y7" s="10" t="str">
        <f t="shared" si="1"/>
        <v>нет</v>
      </c>
      <c r="Z7" s="10" t="str">
        <f t="shared" si="1"/>
        <v>нет</v>
      </c>
      <c r="AA7" s="10" t="str">
        <f t="shared" si="1"/>
        <v>нет</v>
      </c>
      <c r="AB7" s="10" t="str">
        <f t="shared" si="1"/>
        <v>нет</v>
      </c>
      <c r="AC7" s="10" t="str">
        <f t="shared" si="1"/>
        <v>нет</v>
      </c>
      <c r="AD7" s="54" t="s">
        <v>238</v>
      </c>
    </row>
    <row r="8" spans="1:30" ht="71.25" x14ac:dyDescent="0.25">
      <c r="A8" s="1">
        <v>4</v>
      </c>
      <c r="B8" s="82" t="s">
        <v>10</v>
      </c>
      <c r="C8" s="83"/>
      <c r="D8" s="52" t="str">
        <f>IF('Начальные данные'!C26="да","да",'Начальные данные'!C6)</f>
        <v>нет</v>
      </c>
      <c r="E8" s="10" t="str">
        <f>IF($D8="нет","нет",)</f>
        <v>нет</v>
      </c>
      <c r="F8" s="10" t="str">
        <f t="shared" ref="F8:AC8" si="2">IF($D8="нет","нет",)</f>
        <v>нет</v>
      </c>
      <c r="G8" s="10" t="str">
        <f t="shared" si="2"/>
        <v>нет</v>
      </c>
      <c r="H8" s="10" t="str">
        <f t="shared" si="2"/>
        <v>нет</v>
      </c>
      <c r="I8" s="10" t="str">
        <f t="shared" si="2"/>
        <v>нет</v>
      </c>
      <c r="J8" s="10" t="str">
        <f t="shared" si="2"/>
        <v>нет</v>
      </c>
      <c r="K8" s="10" t="str">
        <f t="shared" si="2"/>
        <v>нет</v>
      </c>
      <c r="L8" s="10" t="str">
        <f t="shared" si="2"/>
        <v>нет</v>
      </c>
      <c r="M8" s="10" t="str">
        <f t="shared" si="2"/>
        <v>нет</v>
      </c>
      <c r="N8" s="10" t="str">
        <f t="shared" si="2"/>
        <v>нет</v>
      </c>
      <c r="O8" s="10" t="str">
        <f t="shared" si="2"/>
        <v>нет</v>
      </c>
      <c r="P8" s="10" t="str">
        <f t="shared" si="2"/>
        <v>нет</v>
      </c>
      <c r="Q8" s="10" t="str">
        <f t="shared" si="2"/>
        <v>нет</v>
      </c>
      <c r="R8" s="10" t="str">
        <f t="shared" si="2"/>
        <v>нет</v>
      </c>
      <c r="S8" s="10" t="str">
        <f t="shared" si="2"/>
        <v>нет</v>
      </c>
      <c r="T8" s="10" t="str">
        <f t="shared" si="2"/>
        <v>нет</v>
      </c>
      <c r="U8" s="10" t="str">
        <f t="shared" si="2"/>
        <v>нет</v>
      </c>
      <c r="V8" s="10" t="str">
        <f t="shared" si="2"/>
        <v>нет</v>
      </c>
      <c r="W8" s="10" t="str">
        <f t="shared" si="2"/>
        <v>нет</v>
      </c>
      <c r="X8" s="10" t="str">
        <f t="shared" si="2"/>
        <v>нет</v>
      </c>
      <c r="Y8" s="10" t="str">
        <f t="shared" si="2"/>
        <v>нет</v>
      </c>
      <c r="Z8" s="10" t="str">
        <f t="shared" si="2"/>
        <v>нет</v>
      </c>
      <c r="AA8" s="10" t="str">
        <f t="shared" si="2"/>
        <v>нет</v>
      </c>
      <c r="AB8" s="10" t="str">
        <f t="shared" si="2"/>
        <v>нет</v>
      </c>
      <c r="AC8" s="10" t="str">
        <f t="shared" si="2"/>
        <v>нет</v>
      </c>
      <c r="AD8" s="54" t="s">
        <v>239</v>
      </c>
    </row>
    <row r="9" spans="1:30" ht="85.5" x14ac:dyDescent="0.25">
      <c r="A9" s="1">
        <v>5</v>
      </c>
      <c r="B9" s="73" t="s">
        <v>240</v>
      </c>
      <c r="C9" s="73"/>
      <c r="D9" s="17" t="str">
        <f>IF('Начальные данные'!C26="да","да",'Начальные данные'!C7)</f>
        <v>нет</v>
      </c>
      <c r="E9" s="10" t="str">
        <f>IF($D9="нет","нет",)</f>
        <v>нет</v>
      </c>
      <c r="F9" s="10" t="str">
        <f t="shared" ref="F9:AC9" si="3">IF($D9="нет","нет",)</f>
        <v>нет</v>
      </c>
      <c r="G9" s="10" t="str">
        <f t="shared" si="3"/>
        <v>нет</v>
      </c>
      <c r="H9" s="10" t="str">
        <f t="shared" si="3"/>
        <v>нет</v>
      </c>
      <c r="I9" s="10" t="str">
        <f t="shared" si="3"/>
        <v>нет</v>
      </c>
      <c r="J9" s="10" t="str">
        <f t="shared" si="3"/>
        <v>нет</v>
      </c>
      <c r="K9" s="10" t="str">
        <f t="shared" si="3"/>
        <v>нет</v>
      </c>
      <c r="L9" s="10" t="str">
        <f t="shared" si="3"/>
        <v>нет</v>
      </c>
      <c r="M9" s="10" t="str">
        <f t="shared" si="3"/>
        <v>нет</v>
      </c>
      <c r="N9" s="10" t="str">
        <f t="shared" si="3"/>
        <v>нет</v>
      </c>
      <c r="O9" s="10" t="str">
        <f t="shared" si="3"/>
        <v>нет</v>
      </c>
      <c r="P9" s="10" t="str">
        <f t="shared" si="3"/>
        <v>нет</v>
      </c>
      <c r="Q9" s="10" t="str">
        <f t="shared" si="3"/>
        <v>нет</v>
      </c>
      <c r="R9" s="10" t="str">
        <f t="shared" si="3"/>
        <v>нет</v>
      </c>
      <c r="S9" s="10" t="str">
        <f t="shared" si="3"/>
        <v>нет</v>
      </c>
      <c r="T9" s="10" t="str">
        <f t="shared" si="3"/>
        <v>нет</v>
      </c>
      <c r="U9" s="10" t="str">
        <f t="shared" si="3"/>
        <v>нет</v>
      </c>
      <c r="V9" s="10" t="str">
        <f t="shared" si="3"/>
        <v>нет</v>
      </c>
      <c r="W9" s="10" t="str">
        <f t="shared" si="3"/>
        <v>нет</v>
      </c>
      <c r="X9" s="10" t="str">
        <f t="shared" si="3"/>
        <v>нет</v>
      </c>
      <c r="Y9" s="10" t="str">
        <f t="shared" si="3"/>
        <v>нет</v>
      </c>
      <c r="Z9" s="10" t="str">
        <f t="shared" si="3"/>
        <v>нет</v>
      </c>
      <c r="AA9" s="10" t="str">
        <f t="shared" si="3"/>
        <v>нет</v>
      </c>
      <c r="AB9" s="10" t="str">
        <f t="shared" si="3"/>
        <v>нет</v>
      </c>
      <c r="AC9" s="10" t="str">
        <f t="shared" si="3"/>
        <v>нет</v>
      </c>
      <c r="AD9" s="2" t="s">
        <v>241</v>
      </c>
    </row>
    <row r="10" spans="1:30" x14ac:dyDescent="0.25">
      <c r="A10" s="72" t="s">
        <v>3</v>
      </c>
      <c r="B10" s="72"/>
      <c r="C10" s="72"/>
      <c r="D10" s="72"/>
      <c r="E10" s="72"/>
      <c r="F10" s="72"/>
      <c r="G10" s="72"/>
      <c r="H10" s="72"/>
      <c r="I10" s="72"/>
      <c r="J10" s="72"/>
      <c r="K10" s="72"/>
      <c r="L10" s="72"/>
      <c r="M10" s="72"/>
      <c r="N10" s="72"/>
      <c r="O10" s="72"/>
      <c r="P10" s="72"/>
      <c r="Q10" s="72"/>
      <c r="R10" s="72"/>
      <c r="S10" s="72"/>
      <c r="T10" s="72"/>
      <c r="U10" s="72"/>
      <c r="V10" s="72"/>
      <c r="W10" s="72"/>
      <c r="X10" s="72"/>
      <c r="Y10" s="72"/>
      <c r="Z10" s="72"/>
      <c r="AA10" s="72"/>
      <c r="AB10" s="72"/>
      <c r="AC10" s="72"/>
      <c r="AD10" s="28"/>
    </row>
    <row r="11" spans="1:30" ht="57" x14ac:dyDescent="0.25">
      <c r="A11" s="1">
        <v>6</v>
      </c>
      <c r="B11" s="73" t="s">
        <v>11</v>
      </c>
      <c r="C11" s="73"/>
      <c r="D11" s="17" t="str">
        <f>IF('Начальные данные'!C26="да","да",'Начальные данные'!C8)</f>
        <v>нет</v>
      </c>
      <c r="E11" s="10" t="str">
        <f>IF($D11="нет","нет",)</f>
        <v>нет</v>
      </c>
      <c r="F11" s="10" t="str">
        <f t="shared" ref="F11:AC12" si="4">IF($D11="нет","нет",)</f>
        <v>нет</v>
      </c>
      <c r="G11" s="10" t="str">
        <f t="shared" si="4"/>
        <v>нет</v>
      </c>
      <c r="H11" s="10" t="str">
        <f t="shared" si="4"/>
        <v>нет</v>
      </c>
      <c r="I11" s="10" t="str">
        <f t="shared" si="4"/>
        <v>нет</v>
      </c>
      <c r="J11" s="10" t="str">
        <f t="shared" si="4"/>
        <v>нет</v>
      </c>
      <c r="K11" s="10" t="str">
        <f t="shared" si="4"/>
        <v>нет</v>
      </c>
      <c r="L11" s="10" t="str">
        <f t="shared" si="4"/>
        <v>нет</v>
      </c>
      <c r="M11" s="10" t="str">
        <f t="shared" si="4"/>
        <v>нет</v>
      </c>
      <c r="N11" s="10" t="str">
        <f t="shared" si="4"/>
        <v>нет</v>
      </c>
      <c r="O11" s="10" t="str">
        <f t="shared" si="4"/>
        <v>нет</v>
      </c>
      <c r="P11" s="10" t="str">
        <f t="shared" si="4"/>
        <v>нет</v>
      </c>
      <c r="Q11" s="10" t="str">
        <f t="shared" si="4"/>
        <v>нет</v>
      </c>
      <c r="R11" s="10" t="str">
        <f t="shared" si="4"/>
        <v>нет</v>
      </c>
      <c r="S11" s="10" t="str">
        <f t="shared" si="4"/>
        <v>нет</v>
      </c>
      <c r="T11" s="10" t="str">
        <f t="shared" si="4"/>
        <v>нет</v>
      </c>
      <c r="U11" s="10" t="str">
        <f t="shared" si="4"/>
        <v>нет</v>
      </c>
      <c r="V11" s="10" t="str">
        <f t="shared" si="4"/>
        <v>нет</v>
      </c>
      <c r="W11" s="10" t="str">
        <f t="shared" si="4"/>
        <v>нет</v>
      </c>
      <c r="X11" s="10" t="str">
        <f t="shared" si="4"/>
        <v>нет</v>
      </c>
      <c r="Y11" s="10" t="str">
        <f t="shared" si="4"/>
        <v>нет</v>
      </c>
      <c r="Z11" s="10" t="str">
        <f t="shared" si="4"/>
        <v>нет</v>
      </c>
      <c r="AA11" s="10" t="str">
        <f t="shared" si="4"/>
        <v>нет</v>
      </c>
      <c r="AB11" s="10" t="str">
        <f t="shared" si="4"/>
        <v>нет</v>
      </c>
      <c r="AC11" s="10" t="str">
        <f t="shared" si="4"/>
        <v>нет</v>
      </c>
      <c r="AD11" s="5" t="s">
        <v>216</v>
      </c>
    </row>
    <row r="12" spans="1:30" ht="42.75" x14ac:dyDescent="0.25">
      <c r="A12" s="1">
        <v>7</v>
      </c>
      <c r="B12" s="73" t="s">
        <v>12</v>
      </c>
      <c r="C12" s="73"/>
      <c r="D12" s="18" t="str">
        <f>IF('Начальные данные'!C26="да","да",'Начальные данные'!C9)</f>
        <v>нет</v>
      </c>
      <c r="E12" s="10" t="str">
        <f>IF($D12="нет","нет",)</f>
        <v>нет</v>
      </c>
      <c r="F12" s="10" t="str">
        <f t="shared" si="4"/>
        <v>нет</v>
      </c>
      <c r="G12" s="10" t="str">
        <f t="shared" si="4"/>
        <v>нет</v>
      </c>
      <c r="H12" s="10" t="str">
        <f t="shared" si="4"/>
        <v>нет</v>
      </c>
      <c r="I12" s="10" t="str">
        <f t="shared" si="4"/>
        <v>нет</v>
      </c>
      <c r="J12" s="10" t="str">
        <f t="shared" si="4"/>
        <v>нет</v>
      </c>
      <c r="K12" s="10" t="str">
        <f t="shared" si="4"/>
        <v>нет</v>
      </c>
      <c r="L12" s="10" t="str">
        <f t="shared" si="4"/>
        <v>нет</v>
      </c>
      <c r="M12" s="10" t="str">
        <f t="shared" si="4"/>
        <v>нет</v>
      </c>
      <c r="N12" s="10" t="str">
        <f t="shared" si="4"/>
        <v>нет</v>
      </c>
      <c r="O12" s="10" t="str">
        <f t="shared" si="4"/>
        <v>нет</v>
      </c>
      <c r="P12" s="10" t="str">
        <f t="shared" si="4"/>
        <v>нет</v>
      </c>
      <c r="Q12" s="10" t="str">
        <f t="shared" si="4"/>
        <v>нет</v>
      </c>
      <c r="R12" s="10" t="str">
        <f t="shared" si="4"/>
        <v>нет</v>
      </c>
      <c r="S12" s="10" t="str">
        <f t="shared" si="4"/>
        <v>нет</v>
      </c>
      <c r="T12" s="10" t="str">
        <f t="shared" si="4"/>
        <v>нет</v>
      </c>
      <c r="U12" s="10" t="str">
        <f t="shared" si="4"/>
        <v>нет</v>
      </c>
      <c r="V12" s="10" t="str">
        <f t="shared" si="4"/>
        <v>нет</v>
      </c>
      <c r="W12" s="10" t="str">
        <f t="shared" si="4"/>
        <v>нет</v>
      </c>
      <c r="X12" s="10" t="str">
        <f t="shared" si="4"/>
        <v>нет</v>
      </c>
      <c r="Y12" s="10" t="str">
        <f t="shared" si="4"/>
        <v>нет</v>
      </c>
      <c r="Z12" s="10" t="str">
        <f t="shared" si="4"/>
        <v>нет</v>
      </c>
      <c r="AA12" s="10" t="str">
        <f t="shared" si="4"/>
        <v>нет</v>
      </c>
      <c r="AB12" s="10" t="str">
        <f t="shared" si="4"/>
        <v>нет</v>
      </c>
      <c r="AC12" s="10" t="str">
        <f t="shared" si="4"/>
        <v>нет</v>
      </c>
      <c r="AD12" s="4" t="s">
        <v>147</v>
      </c>
    </row>
    <row r="13" spans="1:30" x14ac:dyDescent="0.25">
      <c r="A13" s="72" t="s">
        <v>4</v>
      </c>
      <c r="B13" s="72"/>
      <c r="C13" s="72"/>
      <c r="D13" s="72"/>
      <c r="E13" s="72"/>
      <c r="F13" s="72"/>
      <c r="G13" s="72"/>
      <c r="H13" s="72"/>
      <c r="I13" s="72"/>
      <c r="J13" s="72"/>
      <c r="K13" s="72"/>
      <c r="L13" s="72"/>
      <c r="M13" s="72"/>
      <c r="N13" s="72"/>
      <c r="O13" s="72"/>
      <c r="P13" s="72"/>
      <c r="Q13" s="72"/>
      <c r="R13" s="72"/>
      <c r="S13" s="72"/>
      <c r="T13" s="72"/>
      <c r="U13" s="72"/>
      <c r="V13" s="72"/>
      <c r="W13" s="72"/>
      <c r="X13" s="72"/>
      <c r="Y13" s="72"/>
      <c r="Z13" s="72"/>
      <c r="AA13" s="72"/>
      <c r="AB13" s="72"/>
      <c r="AC13" s="72"/>
      <c r="AD13" s="28"/>
    </row>
    <row r="14" spans="1:30" ht="142.5" x14ac:dyDescent="0.25">
      <c r="A14" s="1">
        <v>8</v>
      </c>
      <c r="B14" s="73" t="s">
        <v>252</v>
      </c>
      <c r="C14" s="73"/>
      <c r="D14" s="17" t="str">
        <f>IF('Начальные данные'!C26="да","да",IF(OR('Начальные данные'!C10="да",'Начальные данные'!C11="да",'Начальные данные'!C12="да",'Начальные данные'!C13="да",'Начальные данные'!C14="да",'Начальные данные'!C15="да",'Начальные данные'!C16="да"),"да","нет"))</f>
        <v>нет</v>
      </c>
      <c r="E14" s="10" t="str">
        <f>IF($D14="нет","нет",)</f>
        <v>нет</v>
      </c>
      <c r="F14" s="10" t="str">
        <f t="shared" ref="F14:AC15" si="5">IF($D14="нет","нет",)</f>
        <v>нет</v>
      </c>
      <c r="G14" s="10" t="str">
        <f t="shared" si="5"/>
        <v>нет</v>
      </c>
      <c r="H14" s="10" t="str">
        <f t="shared" si="5"/>
        <v>нет</v>
      </c>
      <c r="I14" s="10" t="str">
        <f t="shared" si="5"/>
        <v>нет</v>
      </c>
      <c r="J14" s="10" t="str">
        <f t="shared" si="5"/>
        <v>нет</v>
      </c>
      <c r="K14" s="10" t="str">
        <f t="shared" si="5"/>
        <v>нет</v>
      </c>
      <c r="L14" s="10" t="str">
        <f t="shared" si="5"/>
        <v>нет</v>
      </c>
      <c r="M14" s="10" t="str">
        <f t="shared" si="5"/>
        <v>нет</v>
      </c>
      <c r="N14" s="10" t="str">
        <f t="shared" si="5"/>
        <v>нет</v>
      </c>
      <c r="O14" s="10" t="str">
        <f t="shared" si="5"/>
        <v>нет</v>
      </c>
      <c r="P14" s="10" t="str">
        <f t="shared" si="5"/>
        <v>нет</v>
      </c>
      <c r="Q14" s="10" t="str">
        <f t="shared" si="5"/>
        <v>нет</v>
      </c>
      <c r="R14" s="10" t="str">
        <f t="shared" si="5"/>
        <v>нет</v>
      </c>
      <c r="S14" s="10" t="str">
        <f t="shared" si="5"/>
        <v>нет</v>
      </c>
      <c r="T14" s="10" t="str">
        <f t="shared" si="5"/>
        <v>нет</v>
      </c>
      <c r="U14" s="10" t="str">
        <f t="shared" si="5"/>
        <v>нет</v>
      </c>
      <c r="V14" s="10" t="str">
        <f t="shared" si="5"/>
        <v>нет</v>
      </c>
      <c r="W14" s="10" t="str">
        <f t="shared" si="5"/>
        <v>нет</v>
      </c>
      <c r="X14" s="10" t="str">
        <f t="shared" si="5"/>
        <v>нет</v>
      </c>
      <c r="Y14" s="10" t="str">
        <f t="shared" si="5"/>
        <v>нет</v>
      </c>
      <c r="Z14" s="10" t="str">
        <f t="shared" si="5"/>
        <v>нет</v>
      </c>
      <c r="AA14" s="10" t="str">
        <f t="shared" si="5"/>
        <v>нет</v>
      </c>
      <c r="AB14" s="10" t="str">
        <f t="shared" si="5"/>
        <v>нет</v>
      </c>
      <c r="AC14" s="10" t="str">
        <f t="shared" si="5"/>
        <v>нет</v>
      </c>
      <c r="AD14" s="7" t="s">
        <v>151</v>
      </c>
    </row>
    <row r="15" spans="1:30" ht="28.5" x14ac:dyDescent="0.25">
      <c r="A15" s="72">
        <v>9</v>
      </c>
      <c r="B15" s="73" t="s">
        <v>5</v>
      </c>
      <c r="C15" s="2" t="s">
        <v>242</v>
      </c>
      <c r="D15" s="69" t="str">
        <f>IF('Начальные данные'!C26="да","да",'Начальные данные'!C17)</f>
        <v>да</v>
      </c>
      <c r="E15" s="10">
        <f>IF($D15="нет","нет",)</f>
        <v>0</v>
      </c>
      <c r="F15" s="10">
        <f t="shared" si="5"/>
        <v>0</v>
      </c>
      <c r="G15" s="10">
        <f t="shared" si="5"/>
        <v>0</v>
      </c>
      <c r="H15" s="10">
        <f t="shared" si="5"/>
        <v>0</v>
      </c>
      <c r="I15" s="10">
        <f t="shared" si="5"/>
        <v>0</v>
      </c>
      <c r="J15" s="10">
        <f t="shared" si="5"/>
        <v>0</v>
      </c>
      <c r="K15" s="10">
        <f t="shared" si="5"/>
        <v>0</v>
      </c>
      <c r="L15" s="10">
        <f t="shared" si="5"/>
        <v>0</v>
      </c>
      <c r="M15" s="10">
        <f t="shared" si="5"/>
        <v>0</v>
      </c>
      <c r="N15" s="10">
        <f t="shared" si="5"/>
        <v>0</v>
      </c>
      <c r="O15" s="10">
        <f t="shared" si="5"/>
        <v>0</v>
      </c>
      <c r="P15" s="10">
        <f t="shared" si="5"/>
        <v>0</v>
      </c>
      <c r="Q15" s="10">
        <f t="shared" si="5"/>
        <v>0</v>
      </c>
      <c r="R15" s="10">
        <f t="shared" si="5"/>
        <v>0</v>
      </c>
      <c r="S15" s="10">
        <f t="shared" si="5"/>
        <v>0</v>
      </c>
      <c r="T15" s="10">
        <f t="shared" si="5"/>
        <v>0</v>
      </c>
      <c r="U15" s="10">
        <f t="shared" si="5"/>
        <v>0</v>
      </c>
      <c r="V15" s="10">
        <f t="shared" si="5"/>
        <v>0</v>
      </c>
      <c r="W15" s="10">
        <f t="shared" si="5"/>
        <v>0</v>
      </c>
      <c r="X15" s="10">
        <f t="shared" si="5"/>
        <v>0</v>
      </c>
      <c r="Y15" s="10">
        <f t="shared" si="5"/>
        <v>0</v>
      </c>
      <c r="Z15" s="10">
        <f t="shared" si="5"/>
        <v>0</v>
      </c>
      <c r="AA15" s="10">
        <f t="shared" si="5"/>
        <v>0</v>
      </c>
      <c r="AB15" s="10">
        <f t="shared" si="5"/>
        <v>0</v>
      </c>
      <c r="AC15" s="10">
        <f t="shared" si="5"/>
        <v>0</v>
      </c>
      <c r="AD15" s="62" t="s">
        <v>245</v>
      </c>
    </row>
    <row r="16" spans="1:30" ht="28.5" x14ac:dyDescent="0.25">
      <c r="A16" s="72"/>
      <c r="B16" s="73"/>
      <c r="C16" s="2" t="s">
        <v>243</v>
      </c>
      <c r="D16" s="70"/>
      <c r="E16" s="10">
        <f>IF($D15="нет","нет",)</f>
        <v>0</v>
      </c>
      <c r="F16" s="10">
        <f t="shared" ref="F16:AC16" si="6">IF($D15="нет","нет",)</f>
        <v>0</v>
      </c>
      <c r="G16" s="10">
        <f t="shared" si="6"/>
        <v>0</v>
      </c>
      <c r="H16" s="10">
        <f t="shared" si="6"/>
        <v>0</v>
      </c>
      <c r="I16" s="10">
        <f t="shared" si="6"/>
        <v>0</v>
      </c>
      <c r="J16" s="10">
        <f t="shared" si="6"/>
        <v>0</v>
      </c>
      <c r="K16" s="10">
        <f t="shared" si="6"/>
        <v>0</v>
      </c>
      <c r="L16" s="10">
        <f t="shared" si="6"/>
        <v>0</v>
      </c>
      <c r="M16" s="10">
        <f t="shared" si="6"/>
        <v>0</v>
      </c>
      <c r="N16" s="10">
        <f t="shared" si="6"/>
        <v>0</v>
      </c>
      <c r="O16" s="10">
        <f t="shared" si="6"/>
        <v>0</v>
      </c>
      <c r="P16" s="10">
        <f t="shared" si="6"/>
        <v>0</v>
      </c>
      <c r="Q16" s="10">
        <f t="shared" si="6"/>
        <v>0</v>
      </c>
      <c r="R16" s="10">
        <f t="shared" si="6"/>
        <v>0</v>
      </c>
      <c r="S16" s="10">
        <f t="shared" si="6"/>
        <v>0</v>
      </c>
      <c r="T16" s="10">
        <f t="shared" si="6"/>
        <v>0</v>
      </c>
      <c r="U16" s="10">
        <f t="shared" si="6"/>
        <v>0</v>
      </c>
      <c r="V16" s="10">
        <f t="shared" si="6"/>
        <v>0</v>
      </c>
      <c r="W16" s="10">
        <f t="shared" si="6"/>
        <v>0</v>
      </c>
      <c r="X16" s="10">
        <f t="shared" si="6"/>
        <v>0</v>
      </c>
      <c r="Y16" s="10">
        <f t="shared" si="6"/>
        <v>0</v>
      </c>
      <c r="Z16" s="10">
        <f t="shared" si="6"/>
        <v>0</v>
      </c>
      <c r="AA16" s="10">
        <f t="shared" si="6"/>
        <v>0</v>
      </c>
      <c r="AB16" s="10">
        <f t="shared" si="6"/>
        <v>0</v>
      </c>
      <c r="AC16" s="10">
        <f t="shared" si="6"/>
        <v>0</v>
      </c>
      <c r="AD16" s="65"/>
    </row>
    <row r="17" spans="1:30" ht="42.75" x14ac:dyDescent="0.25">
      <c r="A17" s="72"/>
      <c r="B17" s="73"/>
      <c r="C17" s="2" t="s">
        <v>244</v>
      </c>
      <c r="D17" s="71"/>
      <c r="E17" s="10">
        <f>IF($D15="нет","нет",)</f>
        <v>0</v>
      </c>
      <c r="F17" s="10">
        <f t="shared" ref="F17:AC17" si="7">IF($D15="нет","нет",)</f>
        <v>0</v>
      </c>
      <c r="G17" s="10">
        <f t="shared" si="7"/>
        <v>0</v>
      </c>
      <c r="H17" s="10">
        <f t="shared" si="7"/>
        <v>0</v>
      </c>
      <c r="I17" s="10">
        <f t="shared" si="7"/>
        <v>0</v>
      </c>
      <c r="J17" s="10">
        <f t="shared" si="7"/>
        <v>0</v>
      </c>
      <c r="K17" s="10">
        <f t="shared" si="7"/>
        <v>0</v>
      </c>
      <c r="L17" s="10">
        <f t="shared" si="7"/>
        <v>0</v>
      </c>
      <c r="M17" s="10">
        <f t="shared" si="7"/>
        <v>0</v>
      </c>
      <c r="N17" s="10">
        <f t="shared" si="7"/>
        <v>0</v>
      </c>
      <c r="O17" s="10">
        <f t="shared" si="7"/>
        <v>0</v>
      </c>
      <c r="P17" s="10">
        <f t="shared" si="7"/>
        <v>0</v>
      </c>
      <c r="Q17" s="10">
        <f t="shared" si="7"/>
        <v>0</v>
      </c>
      <c r="R17" s="10">
        <f t="shared" si="7"/>
        <v>0</v>
      </c>
      <c r="S17" s="10">
        <f t="shared" si="7"/>
        <v>0</v>
      </c>
      <c r="T17" s="10">
        <f t="shared" si="7"/>
        <v>0</v>
      </c>
      <c r="U17" s="10">
        <f t="shared" si="7"/>
        <v>0</v>
      </c>
      <c r="V17" s="10">
        <f t="shared" si="7"/>
        <v>0</v>
      </c>
      <c r="W17" s="10">
        <f t="shared" si="7"/>
        <v>0</v>
      </c>
      <c r="X17" s="10">
        <f t="shared" si="7"/>
        <v>0</v>
      </c>
      <c r="Y17" s="10">
        <f t="shared" si="7"/>
        <v>0</v>
      </c>
      <c r="Z17" s="10">
        <f t="shared" si="7"/>
        <v>0</v>
      </c>
      <c r="AA17" s="10">
        <f t="shared" si="7"/>
        <v>0</v>
      </c>
      <c r="AB17" s="10">
        <f t="shared" si="7"/>
        <v>0</v>
      </c>
      <c r="AC17" s="10">
        <f t="shared" si="7"/>
        <v>0</v>
      </c>
      <c r="AD17" s="63"/>
    </row>
    <row r="18" spans="1:30" ht="99.75" x14ac:dyDescent="0.25">
      <c r="A18" s="1">
        <v>10</v>
      </c>
      <c r="B18" s="73" t="s">
        <v>246</v>
      </c>
      <c r="C18" s="73"/>
      <c r="D18" s="17" t="str">
        <f>IF('Начальные данные'!C26="да","да",IF(OR('Начальные данные'!C18="да",'Начальные данные'!C19="да",'Начальные данные'!C21="да"),"да","нет"))</f>
        <v>да</v>
      </c>
      <c r="E18" s="10">
        <f>IF($D18="нет","нет",)</f>
        <v>0</v>
      </c>
      <c r="F18" s="10">
        <f t="shared" ref="F18:AC18" si="8">IF($D18="нет","нет",)</f>
        <v>0</v>
      </c>
      <c r="G18" s="10">
        <f t="shared" si="8"/>
        <v>0</v>
      </c>
      <c r="H18" s="10">
        <f t="shared" si="8"/>
        <v>0</v>
      </c>
      <c r="I18" s="10">
        <f t="shared" si="8"/>
        <v>0</v>
      </c>
      <c r="J18" s="10">
        <f t="shared" si="8"/>
        <v>0</v>
      </c>
      <c r="K18" s="10">
        <f t="shared" si="8"/>
        <v>0</v>
      </c>
      <c r="L18" s="10">
        <f t="shared" si="8"/>
        <v>0</v>
      </c>
      <c r="M18" s="10">
        <f t="shared" si="8"/>
        <v>0</v>
      </c>
      <c r="N18" s="10">
        <f t="shared" si="8"/>
        <v>0</v>
      </c>
      <c r="O18" s="10">
        <f t="shared" si="8"/>
        <v>0</v>
      </c>
      <c r="P18" s="10">
        <f t="shared" si="8"/>
        <v>0</v>
      </c>
      <c r="Q18" s="10">
        <f t="shared" si="8"/>
        <v>0</v>
      </c>
      <c r="R18" s="10">
        <f t="shared" si="8"/>
        <v>0</v>
      </c>
      <c r="S18" s="10">
        <f t="shared" si="8"/>
        <v>0</v>
      </c>
      <c r="T18" s="10">
        <f t="shared" si="8"/>
        <v>0</v>
      </c>
      <c r="U18" s="10">
        <f t="shared" si="8"/>
        <v>0</v>
      </c>
      <c r="V18" s="10">
        <f t="shared" si="8"/>
        <v>0</v>
      </c>
      <c r="W18" s="10">
        <f t="shared" si="8"/>
        <v>0</v>
      </c>
      <c r="X18" s="10">
        <f t="shared" si="8"/>
        <v>0</v>
      </c>
      <c r="Y18" s="10">
        <f t="shared" si="8"/>
        <v>0</v>
      </c>
      <c r="Z18" s="10">
        <f t="shared" si="8"/>
        <v>0</v>
      </c>
      <c r="AA18" s="10">
        <f t="shared" si="8"/>
        <v>0</v>
      </c>
      <c r="AB18" s="10">
        <f t="shared" si="8"/>
        <v>0</v>
      </c>
      <c r="AC18" s="10">
        <f t="shared" si="8"/>
        <v>0</v>
      </c>
      <c r="AD18" s="7" t="s">
        <v>247</v>
      </c>
    </row>
    <row r="19" spans="1:30" x14ac:dyDescent="0.25">
      <c r="A19" s="72" t="s">
        <v>6</v>
      </c>
      <c r="B19" s="72"/>
      <c r="C19" s="72"/>
      <c r="D19" s="72"/>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28"/>
    </row>
    <row r="20" spans="1:30" ht="171" x14ac:dyDescent="0.25">
      <c r="A20" s="1">
        <v>11</v>
      </c>
      <c r="B20" s="82" t="s">
        <v>13</v>
      </c>
      <c r="C20" s="83"/>
      <c r="D20" s="52" t="str">
        <f>IF('Начальные данные'!C26="да","да",'Начальные данные'!C22)</f>
        <v>нет</v>
      </c>
      <c r="E20" s="10" t="str">
        <f>IF($D20="нет","нет",)</f>
        <v>нет</v>
      </c>
      <c r="F20" s="10" t="str">
        <f t="shared" ref="F20:AC20" si="9">IF($D20="нет","нет",)</f>
        <v>нет</v>
      </c>
      <c r="G20" s="10" t="str">
        <f t="shared" si="9"/>
        <v>нет</v>
      </c>
      <c r="H20" s="10" t="str">
        <f t="shared" si="9"/>
        <v>нет</v>
      </c>
      <c r="I20" s="10" t="str">
        <f t="shared" si="9"/>
        <v>нет</v>
      </c>
      <c r="J20" s="10" t="str">
        <f t="shared" si="9"/>
        <v>нет</v>
      </c>
      <c r="K20" s="10" t="str">
        <f t="shared" si="9"/>
        <v>нет</v>
      </c>
      <c r="L20" s="10" t="str">
        <f t="shared" si="9"/>
        <v>нет</v>
      </c>
      <c r="M20" s="10" t="str">
        <f t="shared" si="9"/>
        <v>нет</v>
      </c>
      <c r="N20" s="10" t="str">
        <f t="shared" si="9"/>
        <v>нет</v>
      </c>
      <c r="O20" s="10" t="str">
        <f t="shared" si="9"/>
        <v>нет</v>
      </c>
      <c r="P20" s="10" t="str">
        <f t="shared" si="9"/>
        <v>нет</v>
      </c>
      <c r="Q20" s="10" t="str">
        <f t="shared" si="9"/>
        <v>нет</v>
      </c>
      <c r="R20" s="10" t="str">
        <f t="shared" si="9"/>
        <v>нет</v>
      </c>
      <c r="S20" s="10" t="str">
        <f t="shared" si="9"/>
        <v>нет</v>
      </c>
      <c r="T20" s="10" t="str">
        <f t="shared" si="9"/>
        <v>нет</v>
      </c>
      <c r="U20" s="10" t="str">
        <f t="shared" si="9"/>
        <v>нет</v>
      </c>
      <c r="V20" s="10" t="str">
        <f t="shared" si="9"/>
        <v>нет</v>
      </c>
      <c r="W20" s="10" t="str">
        <f t="shared" si="9"/>
        <v>нет</v>
      </c>
      <c r="X20" s="10" t="str">
        <f t="shared" si="9"/>
        <v>нет</v>
      </c>
      <c r="Y20" s="10" t="str">
        <f t="shared" si="9"/>
        <v>нет</v>
      </c>
      <c r="Z20" s="10" t="str">
        <f t="shared" si="9"/>
        <v>нет</v>
      </c>
      <c r="AA20" s="10" t="str">
        <f t="shared" si="9"/>
        <v>нет</v>
      </c>
      <c r="AB20" s="10" t="str">
        <f t="shared" si="9"/>
        <v>нет</v>
      </c>
      <c r="AC20" s="10" t="str">
        <f t="shared" si="9"/>
        <v>нет</v>
      </c>
      <c r="AD20" s="53" t="s">
        <v>217</v>
      </c>
    </row>
    <row r="21" spans="1:30" x14ac:dyDescent="0.25">
      <c r="A21" s="72" t="s">
        <v>7</v>
      </c>
      <c r="B21" s="72"/>
      <c r="C21" s="72"/>
      <c r="D21" s="72"/>
      <c r="E21" s="72"/>
      <c r="F21" s="72"/>
      <c r="G21" s="72"/>
      <c r="H21" s="72"/>
      <c r="I21" s="72"/>
      <c r="J21" s="72"/>
      <c r="K21" s="72"/>
      <c r="L21" s="72"/>
      <c r="M21" s="72"/>
      <c r="N21" s="72"/>
      <c r="O21" s="72"/>
      <c r="P21" s="72"/>
      <c r="Q21" s="72"/>
      <c r="R21" s="72"/>
      <c r="S21" s="72"/>
      <c r="T21" s="72"/>
      <c r="U21" s="72"/>
      <c r="V21" s="72"/>
      <c r="W21" s="72"/>
      <c r="X21" s="72"/>
      <c r="Y21" s="72"/>
      <c r="Z21" s="72"/>
      <c r="AA21" s="72"/>
      <c r="AB21" s="72"/>
      <c r="AC21" s="72"/>
      <c r="AD21" s="28"/>
    </row>
    <row r="22" spans="1:30" ht="102.75" customHeight="1" x14ac:dyDescent="0.25">
      <c r="A22" s="3">
        <v>12</v>
      </c>
      <c r="B22" s="61" t="s">
        <v>215</v>
      </c>
      <c r="C22" s="61"/>
      <c r="D22" s="10" t="str">
        <f>IF('Начальные данные'!C26="да","да",'Начальные данные'!C23)</f>
        <v>нет</v>
      </c>
      <c r="E22" s="10" t="str">
        <f>IF($D22="нет","нет",)</f>
        <v>нет</v>
      </c>
      <c r="F22" s="10" t="str">
        <f t="shared" ref="F22:AC23" si="10">IF($D22="нет","нет",)</f>
        <v>нет</v>
      </c>
      <c r="G22" s="10" t="str">
        <f t="shared" si="10"/>
        <v>нет</v>
      </c>
      <c r="H22" s="10" t="str">
        <f t="shared" si="10"/>
        <v>нет</v>
      </c>
      <c r="I22" s="10" t="str">
        <f t="shared" si="10"/>
        <v>нет</v>
      </c>
      <c r="J22" s="10" t="str">
        <f t="shared" si="10"/>
        <v>нет</v>
      </c>
      <c r="K22" s="10" t="str">
        <f t="shared" si="10"/>
        <v>нет</v>
      </c>
      <c r="L22" s="10" t="str">
        <f t="shared" si="10"/>
        <v>нет</v>
      </c>
      <c r="M22" s="10" t="str">
        <f t="shared" si="10"/>
        <v>нет</v>
      </c>
      <c r="N22" s="10" t="str">
        <f t="shared" si="10"/>
        <v>нет</v>
      </c>
      <c r="O22" s="10" t="str">
        <f t="shared" si="10"/>
        <v>нет</v>
      </c>
      <c r="P22" s="10" t="str">
        <f t="shared" si="10"/>
        <v>нет</v>
      </c>
      <c r="Q22" s="10" t="str">
        <f t="shared" si="10"/>
        <v>нет</v>
      </c>
      <c r="R22" s="10" t="str">
        <f t="shared" si="10"/>
        <v>нет</v>
      </c>
      <c r="S22" s="10" t="str">
        <f t="shared" si="10"/>
        <v>нет</v>
      </c>
      <c r="T22" s="10" t="str">
        <f t="shared" si="10"/>
        <v>нет</v>
      </c>
      <c r="U22" s="10" t="str">
        <f t="shared" si="10"/>
        <v>нет</v>
      </c>
      <c r="V22" s="10" t="str">
        <f t="shared" si="10"/>
        <v>нет</v>
      </c>
      <c r="W22" s="10" t="str">
        <f t="shared" si="10"/>
        <v>нет</v>
      </c>
      <c r="X22" s="10" t="str">
        <f t="shared" si="10"/>
        <v>нет</v>
      </c>
      <c r="Y22" s="10" t="str">
        <f t="shared" si="10"/>
        <v>нет</v>
      </c>
      <c r="Z22" s="10" t="str">
        <f t="shared" si="10"/>
        <v>нет</v>
      </c>
      <c r="AA22" s="10" t="str">
        <f t="shared" si="10"/>
        <v>нет</v>
      </c>
      <c r="AB22" s="10" t="str">
        <f t="shared" si="10"/>
        <v>нет</v>
      </c>
      <c r="AC22" s="10" t="str">
        <f t="shared" si="10"/>
        <v>нет</v>
      </c>
      <c r="AD22" s="19" t="s">
        <v>218</v>
      </c>
    </row>
    <row r="23" spans="1:30" ht="42.75" x14ac:dyDescent="0.25">
      <c r="A23" s="72">
        <v>13</v>
      </c>
      <c r="B23" s="61" t="s">
        <v>14</v>
      </c>
      <c r="C23" s="2" t="s">
        <v>248</v>
      </c>
      <c r="D23" s="69" t="str">
        <f>IF('Начальные данные'!C26="да","да",'Начальные данные'!C24)</f>
        <v>нет</v>
      </c>
      <c r="E23" s="10" t="str">
        <f>IF($D23="нет","нет",)</f>
        <v>нет</v>
      </c>
      <c r="F23" s="10" t="str">
        <f t="shared" si="10"/>
        <v>нет</v>
      </c>
      <c r="G23" s="10" t="str">
        <f t="shared" si="10"/>
        <v>нет</v>
      </c>
      <c r="H23" s="10" t="str">
        <f t="shared" si="10"/>
        <v>нет</v>
      </c>
      <c r="I23" s="10" t="str">
        <f t="shared" si="10"/>
        <v>нет</v>
      </c>
      <c r="J23" s="10" t="str">
        <f t="shared" si="10"/>
        <v>нет</v>
      </c>
      <c r="K23" s="10" t="str">
        <f t="shared" si="10"/>
        <v>нет</v>
      </c>
      <c r="L23" s="10" t="str">
        <f t="shared" si="10"/>
        <v>нет</v>
      </c>
      <c r="M23" s="10" t="str">
        <f t="shared" si="10"/>
        <v>нет</v>
      </c>
      <c r="N23" s="10" t="str">
        <f t="shared" si="10"/>
        <v>нет</v>
      </c>
      <c r="O23" s="10" t="str">
        <f t="shared" si="10"/>
        <v>нет</v>
      </c>
      <c r="P23" s="10" t="str">
        <f t="shared" si="10"/>
        <v>нет</v>
      </c>
      <c r="Q23" s="10" t="str">
        <f t="shared" si="10"/>
        <v>нет</v>
      </c>
      <c r="R23" s="10" t="str">
        <f t="shared" si="10"/>
        <v>нет</v>
      </c>
      <c r="S23" s="10" t="str">
        <f t="shared" si="10"/>
        <v>нет</v>
      </c>
      <c r="T23" s="10" t="str">
        <f t="shared" si="10"/>
        <v>нет</v>
      </c>
      <c r="U23" s="10" t="str">
        <f t="shared" si="10"/>
        <v>нет</v>
      </c>
      <c r="V23" s="10" t="str">
        <f t="shared" si="10"/>
        <v>нет</v>
      </c>
      <c r="W23" s="10" t="str">
        <f t="shared" si="10"/>
        <v>нет</v>
      </c>
      <c r="X23" s="10" t="str">
        <f t="shared" si="10"/>
        <v>нет</v>
      </c>
      <c r="Y23" s="10" t="str">
        <f t="shared" si="10"/>
        <v>нет</v>
      </c>
      <c r="Z23" s="10" t="str">
        <f t="shared" si="10"/>
        <v>нет</v>
      </c>
      <c r="AA23" s="10" t="str">
        <f t="shared" si="10"/>
        <v>нет</v>
      </c>
      <c r="AB23" s="10" t="str">
        <f t="shared" si="10"/>
        <v>нет</v>
      </c>
      <c r="AC23" s="10" t="str">
        <f t="shared" si="10"/>
        <v>нет</v>
      </c>
      <c r="AD23" s="62" t="s">
        <v>250</v>
      </c>
    </row>
    <row r="24" spans="1:30" ht="42.75" x14ac:dyDescent="0.25">
      <c r="A24" s="72"/>
      <c r="B24" s="61"/>
      <c r="C24" s="2" t="s">
        <v>249</v>
      </c>
      <c r="D24" s="71"/>
      <c r="E24" s="10" t="str">
        <f>IF($D23="нет","нет",)</f>
        <v>нет</v>
      </c>
      <c r="F24" s="10" t="str">
        <f t="shared" ref="F24:AC24" si="11">IF($D23="нет","нет",)</f>
        <v>нет</v>
      </c>
      <c r="G24" s="10" t="str">
        <f t="shared" si="11"/>
        <v>нет</v>
      </c>
      <c r="H24" s="10" t="str">
        <f t="shared" si="11"/>
        <v>нет</v>
      </c>
      <c r="I24" s="10" t="str">
        <f t="shared" si="11"/>
        <v>нет</v>
      </c>
      <c r="J24" s="10" t="str">
        <f t="shared" si="11"/>
        <v>нет</v>
      </c>
      <c r="K24" s="10" t="str">
        <f t="shared" si="11"/>
        <v>нет</v>
      </c>
      <c r="L24" s="10" t="str">
        <f t="shared" si="11"/>
        <v>нет</v>
      </c>
      <c r="M24" s="10" t="str">
        <f t="shared" si="11"/>
        <v>нет</v>
      </c>
      <c r="N24" s="10" t="str">
        <f t="shared" si="11"/>
        <v>нет</v>
      </c>
      <c r="O24" s="10" t="str">
        <f t="shared" si="11"/>
        <v>нет</v>
      </c>
      <c r="P24" s="10" t="str">
        <f t="shared" si="11"/>
        <v>нет</v>
      </c>
      <c r="Q24" s="10" t="str">
        <f t="shared" si="11"/>
        <v>нет</v>
      </c>
      <c r="R24" s="10" t="str">
        <f t="shared" si="11"/>
        <v>нет</v>
      </c>
      <c r="S24" s="10" t="str">
        <f t="shared" si="11"/>
        <v>нет</v>
      </c>
      <c r="T24" s="10" t="str">
        <f t="shared" si="11"/>
        <v>нет</v>
      </c>
      <c r="U24" s="10" t="str">
        <f t="shared" si="11"/>
        <v>нет</v>
      </c>
      <c r="V24" s="10" t="str">
        <f t="shared" si="11"/>
        <v>нет</v>
      </c>
      <c r="W24" s="10" t="str">
        <f t="shared" si="11"/>
        <v>нет</v>
      </c>
      <c r="X24" s="10" t="str">
        <f t="shared" si="11"/>
        <v>нет</v>
      </c>
      <c r="Y24" s="10" t="str">
        <f t="shared" si="11"/>
        <v>нет</v>
      </c>
      <c r="Z24" s="10" t="str">
        <f t="shared" si="11"/>
        <v>нет</v>
      </c>
      <c r="AA24" s="10" t="str">
        <f t="shared" si="11"/>
        <v>нет</v>
      </c>
      <c r="AB24" s="10" t="str">
        <f t="shared" si="11"/>
        <v>нет</v>
      </c>
      <c r="AC24" s="10" t="str">
        <f t="shared" si="11"/>
        <v>нет</v>
      </c>
      <c r="AD24" s="63"/>
    </row>
    <row r="25" spans="1:30" ht="28.5" x14ac:dyDescent="0.25">
      <c r="A25" s="1">
        <v>14</v>
      </c>
      <c r="B25" s="61" t="s">
        <v>251</v>
      </c>
      <c r="C25" s="61"/>
      <c r="D25" s="10" t="str">
        <f>IF('Начальные данные'!C26="да","да",'Начальные данные'!C25)</f>
        <v>нет</v>
      </c>
      <c r="E25" s="10" t="str">
        <f>IF($D25="нет","нет",)</f>
        <v>нет</v>
      </c>
      <c r="F25" s="10" t="str">
        <f t="shared" ref="F25:AC26" si="12">IF($D25="нет","нет",)</f>
        <v>нет</v>
      </c>
      <c r="G25" s="10" t="str">
        <f t="shared" si="12"/>
        <v>нет</v>
      </c>
      <c r="H25" s="10" t="str">
        <f t="shared" si="12"/>
        <v>нет</v>
      </c>
      <c r="I25" s="10" t="str">
        <f t="shared" si="12"/>
        <v>нет</v>
      </c>
      <c r="J25" s="10" t="str">
        <f t="shared" si="12"/>
        <v>нет</v>
      </c>
      <c r="K25" s="10" t="str">
        <f t="shared" si="12"/>
        <v>нет</v>
      </c>
      <c r="L25" s="10" t="str">
        <f t="shared" si="12"/>
        <v>нет</v>
      </c>
      <c r="M25" s="10" t="str">
        <f t="shared" si="12"/>
        <v>нет</v>
      </c>
      <c r="N25" s="10" t="str">
        <f t="shared" si="12"/>
        <v>нет</v>
      </c>
      <c r="O25" s="10" t="str">
        <f t="shared" si="12"/>
        <v>нет</v>
      </c>
      <c r="P25" s="10" t="str">
        <f t="shared" si="12"/>
        <v>нет</v>
      </c>
      <c r="Q25" s="10" t="str">
        <f t="shared" si="12"/>
        <v>нет</v>
      </c>
      <c r="R25" s="10" t="str">
        <f t="shared" si="12"/>
        <v>нет</v>
      </c>
      <c r="S25" s="10" t="str">
        <f t="shared" si="12"/>
        <v>нет</v>
      </c>
      <c r="T25" s="10" t="str">
        <f t="shared" si="12"/>
        <v>нет</v>
      </c>
      <c r="U25" s="10" t="str">
        <f t="shared" si="12"/>
        <v>нет</v>
      </c>
      <c r="V25" s="10" t="str">
        <f t="shared" si="12"/>
        <v>нет</v>
      </c>
      <c r="W25" s="10" t="str">
        <f t="shared" si="12"/>
        <v>нет</v>
      </c>
      <c r="X25" s="10" t="str">
        <f t="shared" si="12"/>
        <v>нет</v>
      </c>
      <c r="Y25" s="10" t="str">
        <f t="shared" si="12"/>
        <v>нет</v>
      </c>
      <c r="Z25" s="10" t="str">
        <f t="shared" si="12"/>
        <v>нет</v>
      </c>
      <c r="AA25" s="10" t="str">
        <f t="shared" si="12"/>
        <v>нет</v>
      </c>
      <c r="AB25" s="10" t="str">
        <f t="shared" si="12"/>
        <v>нет</v>
      </c>
      <c r="AC25" s="10" t="str">
        <f t="shared" si="12"/>
        <v>нет</v>
      </c>
      <c r="AD25" s="19" t="s">
        <v>219</v>
      </c>
    </row>
    <row r="26" spans="1:30" ht="29.25" customHeight="1" x14ac:dyDescent="0.25">
      <c r="A26" s="1">
        <v>15</v>
      </c>
      <c r="B26" s="61" t="s">
        <v>159</v>
      </c>
      <c r="C26" s="61"/>
      <c r="D26" s="10" t="str">
        <f>'Начальные данные'!C26</f>
        <v>нет</v>
      </c>
      <c r="E26" s="10" t="str">
        <f>IF($D26="нет","нет",)</f>
        <v>нет</v>
      </c>
      <c r="F26" s="10" t="str">
        <f t="shared" si="12"/>
        <v>нет</v>
      </c>
      <c r="G26" s="10" t="str">
        <f t="shared" si="12"/>
        <v>нет</v>
      </c>
      <c r="H26" s="10" t="str">
        <f t="shared" si="12"/>
        <v>нет</v>
      </c>
      <c r="I26" s="10" t="str">
        <f t="shared" si="12"/>
        <v>нет</v>
      </c>
      <c r="J26" s="10" t="str">
        <f t="shared" si="12"/>
        <v>нет</v>
      </c>
      <c r="K26" s="10" t="str">
        <f t="shared" si="12"/>
        <v>нет</v>
      </c>
      <c r="L26" s="10" t="str">
        <f t="shared" si="12"/>
        <v>нет</v>
      </c>
      <c r="M26" s="10" t="str">
        <f t="shared" si="12"/>
        <v>нет</v>
      </c>
      <c r="N26" s="10" t="str">
        <f t="shared" si="12"/>
        <v>нет</v>
      </c>
      <c r="O26" s="10" t="str">
        <f t="shared" si="12"/>
        <v>нет</v>
      </c>
      <c r="P26" s="10" t="str">
        <f t="shared" si="12"/>
        <v>нет</v>
      </c>
      <c r="Q26" s="10" t="str">
        <f t="shared" si="12"/>
        <v>нет</v>
      </c>
      <c r="R26" s="10" t="str">
        <f t="shared" si="12"/>
        <v>нет</v>
      </c>
      <c r="S26" s="10" t="str">
        <f t="shared" si="12"/>
        <v>нет</v>
      </c>
      <c r="T26" s="10" t="str">
        <f t="shared" si="12"/>
        <v>нет</v>
      </c>
      <c r="U26" s="10" t="str">
        <f t="shared" si="12"/>
        <v>нет</v>
      </c>
      <c r="V26" s="10" t="str">
        <f t="shared" si="12"/>
        <v>нет</v>
      </c>
      <c r="W26" s="10" t="str">
        <f t="shared" si="12"/>
        <v>нет</v>
      </c>
      <c r="X26" s="10" t="str">
        <f t="shared" si="12"/>
        <v>нет</v>
      </c>
      <c r="Y26" s="10" t="str">
        <f t="shared" si="12"/>
        <v>нет</v>
      </c>
      <c r="Z26" s="10" t="str">
        <f t="shared" si="12"/>
        <v>нет</v>
      </c>
      <c r="AA26" s="10" t="str">
        <f t="shared" si="12"/>
        <v>нет</v>
      </c>
      <c r="AB26" s="10" t="str">
        <f t="shared" si="12"/>
        <v>нет</v>
      </c>
      <c r="AC26" s="10" t="str">
        <f t="shared" si="12"/>
        <v>нет</v>
      </c>
      <c r="AD26" s="19" t="s">
        <v>160</v>
      </c>
    </row>
    <row r="28" spans="1:30" s="32" customFormat="1" ht="29.25" customHeight="1" x14ac:dyDescent="0.2">
      <c r="A28" s="60" t="s">
        <v>157</v>
      </c>
      <c r="B28" s="60"/>
      <c r="C28" s="60"/>
      <c r="D28" s="60"/>
      <c r="E28" s="34" t="s">
        <v>116</v>
      </c>
      <c r="F28" s="34" t="s">
        <v>117</v>
      </c>
      <c r="G28" s="34" t="s">
        <v>118</v>
      </c>
      <c r="H28" s="34" t="s">
        <v>119</v>
      </c>
      <c r="I28" s="34" t="s">
        <v>120</v>
      </c>
      <c r="J28" s="34" t="s">
        <v>121</v>
      </c>
      <c r="K28" s="34" t="s">
        <v>122</v>
      </c>
      <c r="L28" s="34" t="s">
        <v>123</v>
      </c>
      <c r="M28" s="34" t="s">
        <v>124</v>
      </c>
      <c r="N28" s="34" t="s">
        <v>125</v>
      </c>
      <c r="O28" s="34" t="s">
        <v>126</v>
      </c>
      <c r="P28" s="34" t="s">
        <v>127</v>
      </c>
      <c r="Q28" s="34" t="s">
        <v>128</v>
      </c>
      <c r="R28" s="34" t="s">
        <v>129</v>
      </c>
      <c r="S28" s="34" t="s">
        <v>130</v>
      </c>
      <c r="T28" s="34" t="s">
        <v>131</v>
      </c>
      <c r="U28" s="34" t="s">
        <v>132</v>
      </c>
      <c r="V28" s="34" t="s">
        <v>133</v>
      </c>
      <c r="W28" s="34" t="s">
        <v>134</v>
      </c>
      <c r="X28" s="34" t="s">
        <v>135</v>
      </c>
      <c r="Y28" s="34" t="s">
        <v>136</v>
      </c>
      <c r="Z28" s="34" t="s">
        <v>137</v>
      </c>
      <c r="AA28" s="34" t="s">
        <v>138</v>
      </c>
      <c r="AB28" s="34" t="s">
        <v>139</v>
      </c>
      <c r="AC28" s="35" t="s">
        <v>140</v>
      </c>
    </row>
    <row r="29" spans="1:30" s="32" customFormat="1" ht="30" customHeight="1" x14ac:dyDescent="0.2">
      <c r="A29" s="60"/>
      <c r="B29" s="60"/>
      <c r="C29" s="60"/>
      <c r="D29" s="60"/>
      <c r="E29" s="33" t="str">
        <f>IF(OR(E5="да",E6="да",E7="да",E8="да",E9="да",E10="да",E11="да",E12="да",E13="да",E14="да",E15="да",E16="да",E17="да",E18="да",E19="да",E20="да",E21="да",E22="да",E23="да",E24="да",E25="да",E26="да"),"да","нет")</f>
        <v>нет</v>
      </c>
      <c r="F29" s="33" t="str">
        <f t="shared" ref="F29:AC29" si="13">IF(OR(F5="да",F6="да",F7="да",F8="да",F9="да",F10="да",F11="да",F12="да",F13="да",F14="да",F15="да",F16="да",F17="да",F18="да",F19="да",F20="да",F21="да",F22="да",F23="да",F24="да",F25="да",F26="да"),"да","нет")</f>
        <v>нет</v>
      </c>
      <c r="G29" s="33" t="str">
        <f t="shared" si="13"/>
        <v>нет</v>
      </c>
      <c r="H29" s="33" t="str">
        <f t="shared" si="13"/>
        <v>нет</v>
      </c>
      <c r="I29" s="33" t="str">
        <f t="shared" si="13"/>
        <v>нет</v>
      </c>
      <c r="J29" s="33" t="str">
        <f t="shared" si="13"/>
        <v>нет</v>
      </c>
      <c r="K29" s="33" t="str">
        <f t="shared" si="13"/>
        <v>нет</v>
      </c>
      <c r="L29" s="33" t="str">
        <f t="shared" si="13"/>
        <v>нет</v>
      </c>
      <c r="M29" s="33" t="str">
        <f t="shared" si="13"/>
        <v>нет</v>
      </c>
      <c r="N29" s="33" t="str">
        <f t="shared" si="13"/>
        <v>нет</v>
      </c>
      <c r="O29" s="33" t="str">
        <f t="shared" si="13"/>
        <v>нет</v>
      </c>
      <c r="P29" s="33" t="str">
        <f t="shared" si="13"/>
        <v>нет</v>
      </c>
      <c r="Q29" s="33" t="str">
        <f t="shared" si="13"/>
        <v>нет</v>
      </c>
      <c r="R29" s="33" t="str">
        <f t="shared" si="13"/>
        <v>нет</v>
      </c>
      <c r="S29" s="33" t="str">
        <f t="shared" si="13"/>
        <v>нет</v>
      </c>
      <c r="T29" s="33" t="str">
        <f t="shared" si="13"/>
        <v>нет</v>
      </c>
      <c r="U29" s="33" t="str">
        <f t="shared" si="13"/>
        <v>нет</v>
      </c>
      <c r="V29" s="33" t="str">
        <f t="shared" si="13"/>
        <v>нет</v>
      </c>
      <c r="W29" s="33" t="str">
        <f t="shared" si="13"/>
        <v>нет</v>
      </c>
      <c r="X29" s="33" t="str">
        <f t="shared" si="13"/>
        <v>нет</v>
      </c>
      <c r="Y29" s="33" t="str">
        <f t="shared" si="13"/>
        <v>нет</v>
      </c>
      <c r="Z29" s="33" t="str">
        <f t="shared" si="13"/>
        <v>нет</v>
      </c>
      <c r="AA29" s="33" t="str">
        <f t="shared" si="13"/>
        <v>нет</v>
      </c>
      <c r="AB29" s="33" t="str">
        <f t="shared" si="13"/>
        <v>нет</v>
      </c>
      <c r="AC29" s="33" t="str">
        <f t="shared" si="13"/>
        <v>нет</v>
      </c>
      <c r="AD29" s="31"/>
    </row>
  </sheetData>
  <mergeCells count="33">
    <mergeCell ref="B11:C11"/>
    <mergeCell ref="B6:C6"/>
    <mergeCell ref="B7:C7"/>
    <mergeCell ref="B8:C8"/>
    <mergeCell ref="B20:C20"/>
    <mergeCell ref="B25:C25"/>
    <mergeCell ref="A21:AC21"/>
    <mergeCell ref="B22:C22"/>
    <mergeCell ref="A19:AC19"/>
    <mergeCell ref="A13:AC13"/>
    <mergeCell ref="B18:C18"/>
    <mergeCell ref="B23:B24"/>
    <mergeCell ref="A23:A24"/>
    <mergeCell ref="A15:A17"/>
    <mergeCell ref="D23:D24"/>
    <mergeCell ref="B15:B17"/>
    <mergeCell ref="B14:C14"/>
    <mergeCell ref="A28:D29"/>
    <mergeCell ref="B26:C26"/>
    <mergeCell ref="AD23:AD24"/>
    <mergeCell ref="AD1:AD2"/>
    <mergeCell ref="AD15:AD17"/>
    <mergeCell ref="A3:AD3"/>
    <mergeCell ref="D15:D17"/>
    <mergeCell ref="A10:AC10"/>
    <mergeCell ref="B12:C12"/>
    <mergeCell ref="A1:A2"/>
    <mergeCell ref="A4:AC4"/>
    <mergeCell ref="B1:C2"/>
    <mergeCell ref="D1:D2"/>
    <mergeCell ref="E1:AC1"/>
    <mergeCell ref="B5:C5"/>
    <mergeCell ref="B9:C9"/>
  </mergeCells>
  <conditionalFormatting sqref="D1:D2 D18:D23 D30:D1048576 D25:D27 D4:D15">
    <cfRule type="containsText" dxfId="11" priority="5" operator="containsText" text="да">
      <formula>NOT(ISERROR(SEARCH("да",D1)))</formula>
    </cfRule>
    <cfRule type="containsText" dxfId="10" priority="6" operator="containsText" text="нет">
      <formula>NOT(ISERROR(SEARCH("нет",D1)))</formula>
    </cfRule>
  </conditionalFormatting>
  <conditionalFormatting sqref="E11:AC12 E14:AC18 E20:AC20 E22:AC26 E5:AC9">
    <cfRule type="containsText" dxfId="9" priority="3" operator="containsText" text="нет">
      <formula>NOT(ISERROR(SEARCH("нет",E5)))</formula>
    </cfRule>
    <cfRule type="containsText" dxfId="8" priority="4" operator="containsText" text="да">
      <formula>NOT(ISERROR(SEARCH("да",E5)))</formula>
    </cfRule>
  </conditionalFormatting>
  <conditionalFormatting sqref="E29:AC29">
    <cfRule type="containsText" dxfId="7" priority="1" operator="containsText" text="нет">
      <formula>NOT(ISERROR(SEARCH("нет",E29)))</formula>
    </cfRule>
    <cfRule type="containsText" dxfId="6" priority="2" operator="containsText" text="да">
      <formula>NOT(ISERROR(SEARCH("да",E29)))</formula>
    </cfRule>
  </conditionalFormatting>
  <pageMargins left="0.7" right="0.7" top="0.75" bottom="0.75" header="0.3" footer="0.3"/>
  <pageSetup paperSize="9"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32"/>
  <sheetViews>
    <sheetView workbookViewId="0">
      <selection activeCell="C26" sqref="C26"/>
    </sheetView>
  </sheetViews>
  <sheetFormatPr defaultRowHeight="15" x14ac:dyDescent="0.25"/>
  <cols>
    <col min="1" max="1" width="4.42578125" bestFit="1" customWidth="1"/>
    <col min="2" max="2" width="54.42578125" customWidth="1"/>
    <col min="3" max="3" width="93.85546875" customWidth="1"/>
  </cols>
  <sheetData>
    <row r="1" spans="1:3" ht="30" x14ac:dyDescent="0.25">
      <c r="A1" s="24" t="s">
        <v>0</v>
      </c>
      <c r="B1" s="25" t="s">
        <v>156</v>
      </c>
      <c r="C1" s="24" t="s">
        <v>161</v>
      </c>
    </row>
    <row r="2" spans="1:3" ht="37.5" customHeight="1" x14ac:dyDescent="0.25">
      <c r="A2" s="84" t="s">
        <v>153</v>
      </c>
      <c r="B2" s="85"/>
      <c r="C2" s="85"/>
    </row>
    <row r="3" spans="1:3" x14ac:dyDescent="0.25">
      <c r="A3" s="14" t="s">
        <v>166</v>
      </c>
      <c r="B3" s="86" t="s">
        <v>162</v>
      </c>
      <c r="C3" s="14"/>
    </row>
    <row r="4" spans="1:3" x14ac:dyDescent="0.25">
      <c r="A4" s="14" t="s">
        <v>167</v>
      </c>
      <c r="B4" s="87"/>
      <c r="C4" s="14"/>
    </row>
    <row r="5" spans="1:3" x14ac:dyDescent="0.25">
      <c r="A5" s="14" t="s">
        <v>168</v>
      </c>
      <c r="B5" s="87"/>
      <c r="C5" s="14"/>
    </row>
    <row r="6" spans="1:3" x14ac:dyDescent="0.25">
      <c r="A6" s="14" t="s">
        <v>169</v>
      </c>
      <c r="B6" s="88"/>
      <c r="C6" s="14"/>
    </row>
    <row r="7" spans="1:3" x14ac:dyDescent="0.25">
      <c r="A7" s="14" t="s">
        <v>170</v>
      </c>
      <c r="B7" s="86" t="s">
        <v>163</v>
      </c>
      <c r="C7" s="14"/>
    </row>
    <row r="8" spans="1:3" x14ac:dyDescent="0.25">
      <c r="A8" s="14" t="s">
        <v>171</v>
      </c>
      <c r="B8" s="88"/>
      <c r="C8" s="14"/>
    </row>
    <row r="9" spans="1:3" x14ac:dyDescent="0.25">
      <c r="A9" s="14" t="s">
        <v>172</v>
      </c>
      <c r="B9" s="86" t="s">
        <v>164</v>
      </c>
      <c r="C9" s="14"/>
    </row>
    <row r="10" spans="1:3" x14ac:dyDescent="0.25">
      <c r="A10" s="14" t="s">
        <v>173</v>
      </c>
      <c r="B10" s="87"/>
      <c r="C10" s="14"/>
    </row>
    <row r="11" spans="1:3" x14ac:dyDescent="0.25">
      <c r="A11" s="14" t="s">
        <v>174</v>
      </c>
      <c r="B11" s="87"/>
      <c r="C11" s="14"/>
    </row>
    <row r="12" spans="1:3" x14ac:dyDescent="0.25">
      <c r="A12" s="14" t="s">
        <v>175</v>
      </c>
      <c r="B12" s="87"/>
      <c r="C12" s="14"/>
    </row>
    <row r="13" spans="1:3" x14ac:dyDescent="0.25">
      <c r="A13" s="14" t="s">
        <v>176</v>
      </c>
      <c r="B13" s="87"/>
      <c r="C13" s="14"/>
    </row>
    <row r="14" spans="1:3" x14ac:dyDescent="0.25">
      <c r="A14" s="14" t="s">
        <v>177</v>
      </c>
      <c r="B14" s="88"/>
      <c r="C14" s="14"/>
    </row>
    <row r="15" spans="1:3" x14ac:dyDescent="0.25">
      <c r="A15" s="14" t="s">
        <v>178</v>
      </c>
      <c r="B15" s="86" t="s">
        <v>165</v>
      </c>
      <c r="C15" s="14"/>
    </row>
    <row r="16" spans="1:3" x14ac:dyDescent="0.25">
      <c r="A16" s="14" t="s">
        <v>179</v>
      </c>
      <c r="B16" s="87"/>
      <c r="C16" s="14"/>
    </row>
    <row r="17" spans="1:3" x14ac:dyDescent="0.25">
      <c r="A17" s="14" t="s">
        <v>180</v>
      </c>
      <c r="B17" s="88"/>
      <c r="C17" s="14"/>
    </row>
    <row r="18" spans="1:3" x14ac:dyDescent="0.25">
      <c r="A18" s="14" t="s">
        <v>181</v>
      </c>
      <c r="B18" s="14"/>
      <c r="C18" s="14"/>
    </row>
    <row r="19" spans="1:3" x14ac:dyDescent="0.25">
      <c r="A19" s="14" t="s">
        <v>182</v>
      </c>
      <c r="B19" s="14"/>
      <c r="C19" s="14"/>
    </row>
    <row r="20" spans="1:3" x14ac:dyDescent="0.25">
      <c r="A20" s="14" t="s">
        <v>183</v>
      </c>
      <c r="B20" s="14"/>
      <c r="C20" s="14"/>
    </row>
    <row r="21" spans="1:3" x14ac:dyDescent="0.25">
      <c r="A21" s="14" t="s">
        <v>184</v>
      </c>
      <c r="B21" s="14"/>
      <c r="C21" s="14"/>
    </row>
    <row r="22" spans="1:3" x14ac:dyDescent="0.25">
      <c r="A22" s="14" t="s">
        <v>185</v>
      </c>
      <c r="B22" s="14"/>
      <c r="C22" s="14"/>
    </row>
    <row r="23" spans="1:3" x14ac:dyDescent="0.25">
      <c r="A23" s="14" t="s">
        <v>186</v>
      </c>
      <c r="B23" s="14"/>
      <c r="C23" s="14"/>
    </row>
    <row r="24" spans="1:3" x14ac:dyDescent="0.25">
      <c r="A24" s="14" t="s">
        <v>187</v>
      </c>
      <c r="B24" s="14"/>
      <c r="C24" s="14"/>
    </row>
    <row r="25" spans="1:3" x14ac:dyDescent="0.25">
      <c r="A25" s="14" t="s">
        <v>188</v>
      </c>
      <c r="B25" s="14"/>
      <c r="C25" s="14"/>
    </row>
    <row r="26" spans="1:3" x14ac:dyDescent="0.25">
      <c r="A26" s="14" t="s">
        <v>189</v>
      </c>
      <c r="B26" s="14"/>
      <c r="C26" s="14"/>
    </row>
    <row r="27" spans="1:3" x14ac:dyDescent="0.25">
      <c r="A27" s="14" t="s">
        <v>190</v>
      </c>
      <c r="B27" s="14"/>
      <c r="C27" s="14"/>
    </row>
    <row r="28" spans="1:3" x14ac:dyDescent="0.25">
      <c r="A28" s="14" t="s">
        <v>204</v>
      </c>
      <c r="B28" s="14"/>
      <c r="C28" s="14"/>
    </row>
    <row r="29" spans="1:3" x14ac:dyDescent="0.25">
      <c r="A29" s="14" t="s">
        <v>205</v>
      </c>
      <c r="B29" s="14"/>
      <c r="C29" s="14"/>
    </row>
    <row r="30" spans="1:3" x14ac:dyDescent="0.25">
      <c r="A30" s="14" t="s">
        <v>206</v>
      </c>
      <c r="B30" s="14"/>
      <c r="C30" s="14"/>
    </row>
    <row r="31" spans="1:3" x14ac:dyDescent="0.25">
      <c r="A31" s="14" t="s">
        <v>207</v>
      </c>
      <c r="B31" s="14"/>
      <c r="C31" s="14"/>
    </row>
    <row r="32" spans="1:3" x14ac:dyDescent="0.25">
      <c r="A32" s="14" t="s">
        <v>208</v>
      </c>
      <c r="B32" s="14"/>
      <c r="C32" s="14"/>
    </row>
  </sheetData>
  <mergeCells count="5">
    <mergeCell ref="A2:C2"/>
    <mergeCell ref="B3:B6"/>
    <mergeCell ref="B7:B8"/>
    <mergeCell ref="B9:B14"/>
    <mergeCell ref="B15:B1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F41"/>
  <sheetViews>
    <sheetView topLeftCell="A25" zoomScaleNormal="100" workbookViewId="0">
      <selection activeCell="F23" sqref="F23"/>
    </sheetView>
  </sheetViews>
  <sheetFormatPr defaultRowHeight="15" x14ac:dyDescent="0.25"/>
  <cols>
    <col min="1" max="1" width="5" style="9" customWidth="1"/>
    <col min="2" max="2" width="53.140625" customWidth="1"/>
    <col min="3" max="3" width="35.7109375" customWidth="1"/>
    <col min="4" max="4" width="35.28515625" customWidth="1"/>
    <col min="5" max="5" width="32.42578125" customWidth="1"/>
    <col min="6" max="6" width="15.140625" bestFit="1" customWidth="1"/>
    <col min="7" max="7" width="5.140625" customWidth="1"/>
    <col min="8" max="15" width="4.28515625" bestFit="1" customWidth="1"/>
    <col min="16" max="31" width="5.42578125" bestFit="1" customWidth="1"/>
    <col min="32" max="32" width="105.42578125" customWidth="1"/>
  </cols>
  <sheetData>
    <row r="1" spans="1:32" ht="155.25" customHeight="1" x14ac:dyDescent="0.25">
      <c r="A1" s="89" t="s">
        <v>210</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row>
    <row r="2" spans="1:32" x14ac:dyDescent="0.25">
      <c r="A2" s="97" t="s">
        <v>0</v>
      </c>
      <c r="B2" s="97" t="s">
        <v>1</v>
      </c>
      <c r="C2" s="99" t="s">
        <v>20</v>
      </c>
      <c r="D2" s="100"/>
      <c r="E2" s="101"/>
      <c r="F2" s="97" t="s">
        <v>109</v>
      </c>
      <c r="G2" s="64" t="s">
        <v>209</v>
      </c>
      <c r="H2" s="64"/>
      <c r="I2" s="64"/>
      <c r="J2" s="64"/>
      <c r="K2" s="64"/>
      <c r="L2" s="64"/>
      <c r="M2" s="64"/>
      <c r="N2" s="64"/>
      <c r="O2" s="64"/>
      <c r="P2" s="64"/>
      <c r="Q2" s="64"/>
      <c r="R2" s="64"/>
      <c r="S2" s="64"/>
      <c r="T2" s="64"/>
      <c r="U2" s="64"/>
      <c r="V2" s="64"/>
      <c r="W2" s="64"/>
      <c r="X2" s="64"/>
      <c r="Y2" s="64"/>
      <c r="Z2" s="64"/>
      <c r="AA2" s="64"/>
      <c r="AB2" s="64"/>
      <c r="AC2" s="64"/>
      <c r="AD2" s="64"/>
      <c r="AE2" s="64"/>
      <c r="AF2" s="97" t="s">
        <v>16</v>
      </c>
    </row>
    <row r="3" spans="1:32" x14ac:dyDescent="0.25">
      <c r="A3" s="98"/>
      <c r="B3" s="98"/>
      <c r="C3" s="12" t="s">
        <v>21</v>
      </c>
      <c r="D3" s="12" t="s">
        <v>22</v>
      </c>
      <c r="E3" s="12" t="s">
        <v>23</v>
      </c>
      <c r="F3" s="98"/>
      <c r="G3" s="50" t="s">
        <v>166</v>
      </c>
      <c r="H3" s="50" t="s">
        <v>167</v>
      </c>
      <c r="I3" s="50" t="s">
        <v>168</v>
      </c>
      <c r="J3" s="50" t="s">
        <v>169</v>
      </c>
      <c r="K3" s="50" t="s">
        <v>170</v>
      </c>
      <c r="L3" s="50" t="s">
        <v>171</v>
      </c>
      <c r="M3" s="50" t="s">
        <v>172</v>
      </c>
      <c r="N3" s="50" t="s">
        <v>173</v>
      </c>
      <c r="O3" s="50" t="s">
        <v>174</v>
      </c>
      <c r="P3" s="50" t="s">
        <v>175</v>
      </c>
      <c r="Q3" s="50" t="s">
        <v>176</v>
      </c>
      <c r="R3" s="50" t="s">
        <v>177</v>
      </c>
      <c r="S3" s="50" t="s">
        <v>178</v>
      </c>
      <c r="T3" s="50" t="s">
        <v>179</v>
      </c>
      <c r="U3" s="50" t="s">
        <v>180</v>
      </c>
      <c r="V3" s="50" t="s">
        <v>181</v>
      </c>
      <c r="W3" s="50" t="s">
        <v>182</v>
      </c>
      <c r="X3" s="50" t="s">
        <v>183</v>
      </c>
      <c r="Y3" s="50" t="s">
        <v>184</v>
      </c>
      <c r="Z3" s="50" t="s">
        <v>185</v>
      </c>
      <c r="AA3" s="50" t="s">
        <v>186</v>
      </c>
      <c r="AB3" s="50" t="s">
        <v>187</v>
      </c>
      <c r="AC3" s="50" t="s">
        <v>188</v>
      </c>
      <c r="AD3" s="50" t="s">
        <v>189</v>
      </c>
      <c r="AE3" s="50" t="s">
        <v>190</v>
      </c>
      <c r="AF3" s="98"/>
    </row>
    <row r="4" spans="1:32" x14ac:dyDescent="0.25">
      <c r="A4" s="47"/>
      <c r="B4" s="48"/>
      <c r="C4" s="45"/>
      <c r="D4" s="45"/>
      <c r="E4" s="46"/>
      <c r="F4" s="49"/>
      <c r="G4" s="51" t="str">
        <f>IF(MIN(G5:G36)=0,"БК",MIN(G5:G36))</f>
        <v>БК</v>
      </c>
      <c r="H4" s="51" t="str">
        <f t="shared" ref="H4:AE4" si="0">IF(MIN(H5:H36)=0,"БК",MIN(H5:H36))</f>
        <v>БК</v>
      </c>
      <c r="I4" s="51" t="str">
        <f t="shared" si="0"/>
        <v>БК</v>
      </c>
      <c r="J4" s="51" t="str">
        <f t="shared" si="0"/>
        <v>БК</v>
      </c>
      <c r="K4" s="51" t="str">
        <f t="shared" si="0"/>
        <v>БК</v>
      </c>
      <c r="L4" s="51" t="str">
        <f t="shared" si="0"/>
        <v>БК</v>
      </c>
      <c r="M4" s="51" t="str">
        <f t="shared" si="0"/>
        <v>БК</v>
      </c>
      <c r="N4" s="51" t="str">
        <f t="shared" si="0"/>
        <v>БК</v>
      </c>
      <c r="O4" s="51" t="str">
        <f t="shared" si="0"/>
        <v>БК</v>
      </c>
      <c r="P4" s="51" t="str">
        <f t="shared" si="0"/>
        <v>БК</v>
      </c>
      <c r="Q4" s="51" t="str">
        <f t="shared" si="0"/>
        <v>БК</v>
      </c>
      <c r="R4" s="51" t="str">
        <f t="shared" si="0"/>
        <v>БК</v>
      </c>
      <c r="S4" s="51" t="str">
        <f t="shared" si="0"/>
        <v>БК</v>
      </c>
      <c r="T4" s="51" t="str">
        <f t="shared" si="0"/>
        <v>БК</v>
      </c>
      <c r="U4" s="51" t="str">
        <f t="shared" si="0"/>
        <v>БК</v>
      </c>
      <c r="V4" s="51" t="str">
        <f t="shared" si="0"/>
        <v>БК</v>
      </c>
      <c r="W4" s="51" t="str">
        <f t="shared" si="0"/>
        <v>БК</v>
      </c>
      <c r="X4" s="51" t="str">
        <f t="shared" si="0"/>
        <v>БК</v>
      </c>
      <c r="Y4" s="51" t="str">
        <f t="shared" si="0"/>
        <v>БК</v>
      </c>
      <c r="Z4" s="51" t="str">
        <f t="shared" si="0"/>
        <v>БК</v>
      </c>
      <c r="AA4" s="51" t="str">
        <f t="shared" si="0"/>
        <v>БК</v>
      </c>
      <c r="AB4" s="51" t="str">
        <f t="shared" si="0"/>
        <v>БК</v>
      </c>
      <c r="AC4" s="51" t="str">
        <f t="shared" si="0"/>
        <v>БК</v>
      </c>
      <c r="AD4" s="51" t="str">
        <f t="shared" si="0"/>
        <v>БК</v>
      </c>
      <c r="AE4" s="51" t="str">
        <f t="shared" si="0"/>
        <v>БК</v>
      </c>
      <c r="AF4" s="49"/>
    </row>
    <row r="5" spans="1:32" ht="18" x14ac:dyDescent="0.25">
      <c r="A5" s="94" t="s">
        <v>2</v>
      </c>
      <c r="B5" s="95"/>
      <c r="C5" s="95"/>
      <c r="D5" s="95"/>
      <c r="E5" s="96"/>
      <c r="F5" s="27"/>
      <c r="G5" s="27"/>
      <c r="H5" s="27"/>
      <c r="I5" s="27"/>
      <c r="J5" s="27"/>
      <c r="K5" s="27"/>
      <c r="L5" s="27"/>
      <c r="M5" s="27"/>
      <c r="N5" s="27"/>
      <c r="O5" s="27"/>
      <c r="P5" s="27"/>
      <c r="Q5" s="27"/>
      <c r="R5" s="27"/>
      <c r="S5" s="27"/>
      <c r="T5" s="27"/>
      <c r="U5" s="27"/>
      <c r="V5" s="27"/>
      <c r="W5" s="27"/>
      <c r="X5" s="27"/>
      <c r="Y5" s="27"/>
      <c r="Z5" s="27"/>
      <c r="AA5" s="27"/>
      <c r="AB5" s="27"/>
      <c r="AC5" s="27"/>
      <c r="AD5" s="27"/>
      <c r="AE5" s="27"/>
      <c r="AF5" s="27"/>
    </row>
    <row r="6" spans="1:32" ht="384.75" x14ac:dyDescent="0.25">
      <c r="A6" s="1">
        <v>1</v>
      </c>
      <c r="B6" s="3" t="s">
        <v>24</v>
      </c>
      <c r="C6" s="11" t="s">
        <v>25</v>
      </c>
      <c r="D6" s="11" t="s">
        <v>26</v>
      </c>
      <c r="E6" s="3" t="s">
        <v>27</v>
      </c>
      <c r="F6" s="17" t="str">
        <f>'Критичность процессов'!D5</f>
        <v>нет</v>
      </c>
      <c r="G6" s="3"/>
      <c r="H6" s="3"/>
      <c r="I6" s="3"/>
      <c r="J6" s="3"/>
      <c r="K6" s="3"/>
      <c r="L6" s="3"/>
      <c r="M6" s="3"/>
      <c r="N6" s="3"/>
      <c r="O6" s="3"/>
      <c r="P6" s="3"/>
      <c r="Q6" s="3"/>
      <c r="R6" s="3"/>
      <c r="S6" s="3"/>
      <c r="T6" s="3"/>
      <c r="U6" s="3"/>
      <c r="V6" s="3"/>
      <c r="W6" s="3"/>
      <c r="X6" s="3"/>
      <c r="Y6" s="3"/>
      <c r="Z6" s="3"/>
      <c r="AA6" s="3"/>
      <c r="AB6" s="3"/>
      <c r="AC6" s="3"/>
      <c r="AD6" s="3"/>
      <c r="AE6" s="3"/>
      <c r="AF6" s="7" t="s">
        <v>212</v>
      </c>
    </row>
    <row r="7" spans="1:32" ht="285" x14ac:dyDescent="0.25">
      <c r="A7" s="36">
        <v>2</v>
      </c>
      <c r="B7" s="91" t="s">
        <v>28</v>
      </c>
      <c r="C7" s="92"/>
      <c r="D7" s="92"/>
      <c r="E7" s="93"/>
      <c r="F7" s="37"/>
      <c r="G7" s="38"/>
      <c r="H7" s="38"/>
      <c r="I7" s="38"/>
      <c r="J7" s="38"/>
      <c r="K7" s="38"/>
      <c r="L7" s="38"/>
      <c r="M7" s="38"/>
      <c r="N7" s="38"/>
      <c r="O7" s="38"/>
      <c r="P7" s="38"/>
      <c r="Q7" s="38"/>
      <c r="R7" s="38"/>
      <c r="S7" s="38"/>
      <c r="T7" s="38"/>
      <c r="U7" s="38"/>
      <c r="V7" s="38"/>
      <c r="W7" s="38"/>
      <c r="X7" s="38"/>
      <c r="Y7" s="38"/>
      <c r="Z7" s="38"/>
      <c r="AA7" s="38"/>
      <c r="AB7" s="38"/>
      <c r="AC7" s="38"/>
      <c r="AD7" s="38"/>
      <c r="AE7" s="38"/>
      <c r="AF7" s="43" t="s">
        <v>220</v>
      </c>
    </row>
    <row r="8" spans="1:32" ht="128.25" x14ac:dyDescent="0.25">
      <c r="A8" s="1"/>
      <c r="B8" s="2" t="s">
        <v>29</v>
      </c>
      <c r="C8" s="2" t="s">
        <v>30</v>
      </c>
      <c r="D8" s="2" t="s">
        <v>31</v>
      </c>
      <c r="E8" s="2" t="s">
        <v>32</v>
      </c>
      <c r="F8" s="17" t="str">
        <f>'Критичность процессов'!D6</f>
        <v>нет</v>
      </c>
      <c r="G8" s="10"/>
      <c r="H8" s="10"/>
      <c r="I8" s="10"/>
      <c r="J8" s="10"/>
      <c r="K8" s="10"/>
      <c r="L8" s="10"/>
      <c r="M8" s="10"/>
      <c r="N8" s="10"/>
      <c r="O8" s="10"/>
      <c r="P8" s="10"/>
      <c r="Q8" s="10"/>
      <c r="R8" s="10"/>
      <c r="S8" s="10"/>
      <c r="T8" s="10"/>
      <c r="U8" s="10"/>
      <c r="V8" s="10"/>
      <c r="W8" s="10"/>
      <c r="X8" s="10"/>
      <c r="Y8" s="10"/>
      <c r="Z8" s="10"/>
      <c r="AA8" s="10"/>
      <c r="AB8" s="10"/>
      <c r="AC8" s="10"/>
      <c r="AD8" s="10"/>
      <c r="AE8" s="10"/>
      <c r="AF8" s="7" t="s">
        <v>191</v>
      </c>
    </row>
    <row r="9" spans="1:32" ht="57" x14ac:dyDescent="0.25">
      <c r="A9" s="1"/>
      <c r="B9" s="2" t="s">
        <v>33</v>
      </c>
      <c r="C9" s="2" t="s">
        <v>34</v>
      </c>
      <c r="D9" s="2" t="s">
        <v>35</v>
      </c>
      <c r="E9" s="2" t="s">
        <v>36</v>
      </c>
      <c r="F9" s="17" t="str">
        <f>'Критичность процессов'!D6</f>
        <v>нет</v>
      </c>
      <c r="G9" s="10"/>
      <c r="H9" s="10"/>
      <c r="I9" s="10"/>
      <c r="J9" s="10"/>
      <c r="K9" s="10"/>
      <c r="L9" s="10"/>
      <c r="M9" s="10"/>
      <c r="N9" s="10"/>
      <c r="O9" s="10"/>
      <c r="P9" s="10"/>
      <c r="Q9" s="10"/>
      <c r="R9" s="10"/>
      <c r="S9" s="10"/>
      <c r="T9" s="10"/>
      <c r="U9" s="10"/>
      <c r="V9" s="10"/>
      <c r="W9" s="10"/>
      <c r="X9" s="10"/>
      <c r="Y9" s="10"/>
      <c r="Z9" s="10"/>
      <c r="AA9" s="10"/>
      <c r="AB9" s="10"/>
      <c r="AC9" s="10"/>
      <c r="AD9" s="10"/>
      <c r="AE9" s="10"/>
      <c r="AF9" s="7" t="s">
        <v>224</v>
      </c>
    </row>
    <row r="10" spans="1:32" ht="228" x14ac:dyDescent="0.25">
      <c r="A10" s="36">
        <v>3</v>
      </c>
      <c r="B10" s="91" t="s">
        <v>37</v>
      </c>
      <c r="C10" s="92"/>
      <c r="D10" s="92"/>
      <c r="E10" s="93"/>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44" t="s">
        <v>223</v>
      </c>
    </row>
    <row r="11" spans="1:32" ht="128.25" x14ac:dyDescent="0.25">
      <c r="A11" s="1"/>
      <c r="B11" s="2" t="s">
        <v>38</v>
      </c>
      <c r="C11" s="2" t="s">
        <v>30</v>
      </c>
      <c r="D11" s="2" t="s">
        <v>31</v>
      </c>
      <c r="E11" s="2" t="s">
        <v>32</v>
      </c>
      <c r="F11" s="17" t="str">
        <f>'Критичность процессов'!D7</f>
        <v>нет</v>
      </c>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7" t="s">
        <v>222</v>
      </c>
    </row>
    <row r="12" spans="1:32" ht="156.75" x14ac:dyDescent="0.25">
      <c r="A12" s="1"/>
      <c r="B12" s="2" t="s">
        <v>39</v>
      </c>
      <c r="C12" s="2" t="s">
        <v>34</v>
      </c>
      <c r="D12" s="2" t="s">
        <v>35</v>
      </c>
      <c r="E12" s="2" t="s">
        <v>36</v>
      </c>
      <c r="F12" s="17" t="str">
        <f>'Критичность процессов'!D7</f>
        <v>нет</v>
      </c>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7" t="s">
        <v>221</v>
      </c>
    </row>
    <row r="13" spans="1:32" ht="85.5" x14ac:dyDescent="0.25">
      <c r="A13" s="36">
        <v>4</v>
      </c>
      <c r="B13" s="91" t="s">
        <v>40</v>
      </c>
      <c r="C13" s="92"/>
      <c r="D13" s="92"/>
      <c r="E13" s="93"/>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c r="AF13" s="44" t="s">
        <v>225</v>
      </c>
    </row>
    <row r="14" spans="1:32" ht="128.25" x14ac:dyDescent="0.25">
      <c r="A14" s="1"/>
      <c r="B14" s="2" t="s">
        <v>41</v>
      </c>
      <c r="C14" s="2" t="s">
        <v>30</v>
      </c>
      <c r="D14" s="2" t="s">
        <v>31</v>
      </c>
      <c r="E14" s="2" t="s">
        <v>32</v>
      </c>
      <c r="F14" s="17" t="str">
        <f>'Критичность процессов'!D8</f>
        <v>нет</v>
      </c>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7" t="s">
        <v>226</v>
      </c>
    </row>
    <row r="15" spans="1:32" ht="57" x14ac:dyDescent="0.25">
      <c r="A15" s="1"/>
      <c r="B15" s="2" t="s">
        <v>42</v>
      </c>
      <c r="C15" s="2" t="s">
        <v>34</v>
      </c>
      <c r="D15" s="2" t="s">
        <v>35</v>
      </c>
      <c r="E15" s="2" t="s">
        <v>36</v>
      </c>
      <c r="F15" s="17" t="str">
        <f>'Критичность процессов'!D8</f>
        <v>нет</v>
      </c>
      <c r="G15" s="2"/>
      <c r="H15" s="2"/>
      <c r="I15" s="2"/>
      <c r="J15" s="2"/>
      <c r="K15" s="2"/>
      <c r="L15" s="2"/>
      <c r="M15" s="2"/>
      <c r="N15" s="2"/>
      <c r="O15" s="2"/>
      <c r="P15" s="2"/>
      <c r="Q15" s="2"/>
      <c r="R15" s="2"/>
      <c r="S15" s="2"/>
      <c r="T15" s="2"/>
      <c r="U15" s="2"/>
      <c r="V15" s="2"/>
      <c r="W15" s="2"/>
      <c r="X15" s="2"/>
      <c r="Y15" s="2"/>
      <c r="Z15" s="2"/>
      <c r="AA15" s="2"/>
      <c r="AB15" s="2"/>
      <c r="AC15" s="2"/>
      <c r="AD15" s="2"/>
      <c r="AE15" s="2"/>
      <c r="AF15" s="7" t="s">
        <v>192</v>
      </c>
    </row>
    <row r="16" spans="1:32" ht="185.25" x14ac:dyDescent="0.25">
      <c r="A16" s="1">
        <v>5</v>
      </c>
      <c r="B16" s="2" t="s">
        <v>43</v>
      </c>
      <c r="C16" s="2" t="s">
        <v>44</v>
      </c>
      <c r="D16" s="2" t="s">
        <v>45</v>
      </c>
      <c r="E16" s="2" t="s">
        <v>46</v>
      </c>
      <c r="F16" s="17" t="str">
        <f>'Критичность процессов'!D9</f>
        <v>нет</v>
      </c>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7" t="s">
        <v>227</v>
      </c>
    </row>
    <row r="17" spans="1:32" ht="18" x14ac:dyDescent="0.25">
      <c r="A17" s="94" t="s">
        <v>3</v>
      </c>
      <c r="B17" s="95"/>
      <c r="C17" s="95"/>
      <c r="D17" s="95"/>
      <c r="E17" s="96"/>
      <c r="F17" s="42"/>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42"/>
    </row>
    <row r="18" spans="1:32" ht="185.25" x14ac:dyDescent="0.25">
      <c r="A18" s="1">
        <v>6</v>
      </c>
      <c r="B18" s="11" t="s">
        <v>47</v>
      </c>
      <c r="C18" s="11" t="s">
        <v>48</v>
      </c>
      <c r="D18" s="11" t="s">
        <v>49</v>
      </c>
      <c r="E18" s="2" t="s">
        <v>81</v>
      </c>
      <c r="F18" s="17" t="str">
        <f>'Критичность процессов'!D11</f>
        <v>нет</v>
      </c>
      <c r="G18" s="2"/>
      <c r="H18" s="2"/>
      <c r="I18" s="2"/>
      <c r="J18" s="2"/>
      <c r="K18" s="2"/>
      <c r="L18" s="2"/>
      <c r="M18" s="2"/>
      <c r="N18" s="2"/>
      <c r="O18" s="2"/>
      <c r="P18" s="2"/>
      <c r="Q18" s="2"/>
      <c r="R18" s="2"/>
      <c r="S18" s="2"/>
      <c r="T18" s="2"/>
      <c r="U18" s="2"/>
      <c r="V18" s="2"/>
      <c r="W18" s="2"/>
      <c r="X18" s="2"/>
      <c r="Y18" s="2"/>
      <c r="Z18" s="2"/>
      <c r="AA18" s="2"/>
      <c r="AB18" s="2"/>
      <c r="AC18" s="2"/>
      <c r="AD18" s="2"/>
      <c r="AE18" s="2"/>
      <c r="AF18" s="5" t="s">
        <v>193</v>
      </c>
    </row>
    <row r="19" spans="1:32" ht="85.5" x14ac:dyDescent="0.25">
      <c r="A19" s="1">
        <v>7</v>
      </c>
      <c r="B19" s="11" t="s">
        <v>50</v>
      </c>
      <c r="C19" s="2" t="s">
        <v>82</v>
      </c>
      <c r="D19" s="2" t="s">
        <v>83</v>
      </c>
      <c r="E19" s="2" t="s">
        <v>84</v>
      </c>
      <c r="F19" s="17" t="str">
        <f>'Критичность процессов'!D12</f>
        <v>нет</v>
      </c>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4" t="s">
        <v>194</v>
      </c>
    </row>
    <row r="20" spans="1:32" ht="18" x14ac:dyDescent="0.25">
      <c r="A20" s="94" t="s">
        <v>4</v>
      </c>
      <c r="B20" s="95"/>
      <c r="C20" s="95"/>
      <c r="D20" s="95"/>
      <c r="E20" s="96"/>
      <c r="F20" s="41"/>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41"/>
    </row>
    <row r="21" spans="1:32" ht="185.25" customHeight="1" x14ac:dyDescent="0.25">
      <c r="A21" s="1">
        <v>8</v>
      </c>
      <c r="B21" s="11" t="s">
        <v>51</v>
      </c>
      <c r="C21" s="11" t="s">
        <v>52</v>
      </c>
      <c r="D21" s="11" t="s">
        <v>53</v>
      </c>
      <c r="E21" s="11" t="s">
        <v>54</v>
      </c>
      <c r="F21" s="17" t="str">
        <f>'Критичность процессов'!D14</f>
        <v>нет</v>
      </c>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7" t="s">
        <v>202</v>
      </c>
    </row>
    <row r="22" spans="1:32" ht="409.5" x14ac:dyDescent="0.25">
      <c r="A22" s="36">
        <v>9</v>
      </c>
      <c r="B22" s="91" t="s">
        <v>213</v>
      </c>
      <c r="C22" s="92"/>
      <c r="D22" s="92"/>
      <c r="E22" s="93"/>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44" t="s">
        <v>233</v>
      </c>
    </row>
    <row r="23" spans="1:32" ht="42.75" x14ac:dyDescent="0.25">
      <c r="A23" s="1"/>
      <c r="B23" s="11" t="s">
        <v>55</v>
      </c>
      <c r="C23" s="11" t="s">
        <v>56</v>
      </c>
      <c r="D23" s="11" t="s">
        <v>59</v>
      </c>
      <c r="E23" s="11" t="s">
        <v>57</v>
      </c>
      <c r="F23" s="17" t="str">
        <f>'Критичность процессов'!D15</f>
        <v>да</v>
      </c>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7" t="s">
        <v>195</v>
      </c>
    </row>
    <row r="24" spans="1:32" ht="42.75" x14ac:dyDescent="0.25">
      <c r="A24" s="1"/>
      <c r="B24" s="2" t="s">
        <v>58</v>
      </c>
      <c r="C24" s="2" t="s">
        <v>56</v>
      </c>
      <c r="D24" s="2" t="s">
        <v>59</v>
      </c>
      <c r="E24" s="2" t="s">
        <v>57</v>
      </c>
      <c r="F24" s="17" t="str">
        <f>'Критичность процессов'!D15</f>
        <v>да</v>
      </c>
      <c r="G24" s="2"/>
      <c r="H24" s="2"/>
      <c r="I24" s="2"/>
      <c r="J24" s="2"/>
      <c r="K24" s="2"/>
      <c r="L24" s="2"/>
      <c r="M24" s="2"/>
      <c r="N24" s="2"/>
      <c r="O24" s="2"/>
      <c r="P24" s="2"/>
      <c r="Q24" s="2"/>
      <c r="R24" s="2"/>
      <c r="S24" s="2"/>
      <c r="T24" s="2"/>
      <c r="U24" s="2"/>
      <c r="V24" s="2"/>
      <c r="W24" s="2"/>
      <c r="X24" s="2"/>
      <c r="Y24" s="2"/>
      <c r="Z24" s="2"/>
      <c r="AA24" s="2"/>
      <c r="AB24" s="2"/>
      <c r="AC24" s="2"/>
      <c r="AD24" s="2"/>
      <c r="AE24" s="2"/>
      <c r="AF24" s="7" t="s">
        <v>196</v>
      </c>
    </row>
    <row r="25" spans="1:32" ht="42.75" x14ac:dyDescent="0.25">
      <c r="A25" s="1"/>
      <c r="B25" s="2" t="s">
        <v>60</v>
      </c>
      <c r="C25" s="2" t="s">
        <v>61</v>
      </c>
      <c r="D25" s="2" t="s">
        <v>62</v>
      </c>
      <c r="E25" s="2" t="s">
        <v>63</v>
      </c>
      <c r="F25" s="17" t="str">
        <f>'Критичность процессов'!D15</f>
        <v>да</v>
      </c>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7" t="s">
        <v>197</v>
      </c>
    </row>
    <row r="26" spans="1:32" ht="242.25" x14ac:dyDescent="0.25">
      <c r="A26" s="1">
        <v>10</v>
      </c>
      <c r="B26" s="2" t="s">
        <v>64</v>
      </c>
      <c r="C26" s="2" t="s">
        <v>65</v>
      </c>
      <c r="D26" s="2" t="s">
        <v>66</v>
      </c>
      <c r="E26" s="2" t="s">
        <v>67</v>
      </c>
      <c r="F26" s="17" t="str">
        <f>'Критичность процессов'!D18</f>
        <v>да</v>
      </c>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7" t="s">
        <v>229</v>
      </c>
    </row>
    <row r="27" spans="1:32" ht="18" x14ac:dyDescent="0.25">
      <c r="A27" s="94" t="s">
        <v>6</v>
      </c>
      <c r="B27" s="95"/>
      <c r="C27" s="95"/>
      <c r="D27" s="95"/>
      <c r="E27" s="96"/>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row>
    <row r="28" spans="1:32" ht="246" customHeight="1" x14ac:dyDescent="0.25">
      <c r="A28" s="36">
        <v>11</v>
      </c>
      <c r="B28" s="91" t="s">
        <v>68</v>
      </c>
      <c r="C28" s="92"/>
      <c r="D28" s="92"/>
      <c r="E28" s="93"/>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44" t="s">
        <v>228</v>
      </c>
    </row>
    <row r="29" spans="1:32" ht="171" x14ac:dyDescent="0.25">
      <c r="A29" s="1"/>
      <c r="B29" s="2" t="s">
        <v>69</v>
      </c>
      <c r="C29" s="2" t="s">
        <v>30</v>
      </c>
      <c r="D29" s="2" t="s">
        <v>31</v>
      </c>
      <c r="E29" s="2" t="s">
        <v>32</v>
      </c>
      <c r="F29" s="17" t="str">
        <f>'Критичность процессов'!D20</f>
        <v>нет</v>
      </c>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7" t="s">
        <v>230</v>
      </c>
    </row>
    <row r="30" spans="1:32" ht="156.75" x14ac:dyDescent="0.25">
      <c r="A30" s="1"/>
      <c r="B30" s="11" t="s">
        <v>70</v>
      </c>
      <c r="C30" s="11" t="s">
        <v>34</v>
      </c>
      <c r="D30" s="11" t="s">
        <v>35</v>
      </c>
      <c r="E30" s="11" t="s">
        <v>36</v>
      </c>
      <c r="F30" s="17" t="str">
        <f>'Критичность процессов'!D20</f>
        <v>нет</v>
      </c>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7" t="s">
        <v>199</v>
      </c>
    </row>
    <row r="31" spans="1:32" ht="18" x14ac:dyDescent="0.25">
      <c r="A31" s="94" t="s">
        <v>7</v>
      </c>
      <c r="B31" s="95"/>
      <c r="C31" s="95"/>
      <c r="D31" s="95"/>
      <c r="E31" s="96"/>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row>
    <row r="32" spans="1:32" ht="213.75" x14ac:dyDescent="0.25">
      <c r="A32" s="1">
        <v>12</v>
      </c>
      <c r="B32" s="11" t="s">
        <v>71</v>
      </c>
      <c r="C32" s="2" t="s">
        <v>85</v>
      </c>
      <c r="D32" s="2" t="s">
        <v>87</v>
      </c>
      <c r="E32" s="2" t="s">
        <v>86</v>
      </c>
      <c r="F32" s="17" t="str">
        <f>'Критичность процессов'!D22</f>
        <v>нет</v>
      </c>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9" t="s">
        <v>198</v>
      </c>
    </row>
    <row r="33" spans="1:32" ht="144.75" customHeight="1" x14ac:dyDescent="0.25">
      <c r="A33" s="36">
        <v>13</v>
      </c>
      <c r="B33" s="102" t="s">
        <v>72</v>
      </c>
      <c r="C33" s="103"/>
      <c r="D33" s="103"/>
      <c r="E33" s="104"/>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44" t="s">
        <v>200</v>
      </c>
    </row>
    <row r="34" spans="1:32" ht="228" x14ac:dyDescent="0.25">
      <c r="A34" s="1"/>
      <c r="B34" s="2" t="s">
        <v>73</v>
      </c>
      <c r="C34" s="2" t="s">
        <v>52</v>
      </c>
      <c r="D34" s="2" t="s">
        <v>53</v>
      </c>
      <c r="E34" s="2" t="s">
        <v>54</v>
      </c>
      <c r="F34" s="17" t="str">
        <f>'Критичность процессов'!D23</f>
        <v>нет</v>
      </c>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7" t="s">
        <v>231</v>
      </c>
    </row>
    <row r="35" spans="1:32" ht="156.75" x14ac:dyDescent="0.25">
      <c r="A35" s="1"/>
      <c r="B35" s="2" t="s">
        <v>74</v>
      </c>
      <c r="C35" s="2" t="s">
        <v>75</v>
      </c>
      <c r="D35" s="2" t="s">
        <v>76</v>
      </c>
      <c r="E35" s="2" t="s">
        <v>77</v>
      </c>
      <c r="F35" s="17" t="str">
        <f>'Критичность процессов'!D23</f>
        <v>нет</v>
      </c>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7" t="s">
        <v>201</v>
      </c>
    </row>
    <row r="36" spans="1:32" ht="128.25" x14ac:dyDescent="0.25">
      <c r="A36" s="1">
        <v>14</v>
      </c>
      <c r="B36" s="2" t="s">
        <v>78</v>
      </c>
      <c r="C36" s="2" t="s">
        <v>79</v>
      </c>
      <c r="D36" s="2" t="s">
        <v>80</v>
      </c>
      <c r="E36" s="2" t="s">
        <v>211</v>
      </c>
      <c r="F36" s="17" t="str">
        <f>'Критичность процессов'!D25</f>
        <v>нет</v>
      </c>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7" t="s">
        <v>232</v>
      </c>
    </row>
    <row r="38" spans="1:32" hidden="1" x14ac:dyDescent="0.25">
      <c r="G38" s="9">
        <v>1</v>
      </c>
      <c r="H38" s="9"/>
    </row>
    <row r="39" spans="1:32" hidden="1" x14ac:dyDescent="0.25">
      <c r="G39" s="9">
        <v>2</v>
      </c>
      <c r="H39" s="9"/>
    </row>
    <row r="40" spans="1:32" hidden="1" x14ac:dyDescent="0.25">
      <c r="G40" s="9">
        <v>3</v>
      </c>
      <c r="H40" s="9"/>
    </row>
    <row r="41" spans="1:32" hidden="1" x14ac:dyDescent="0.25">
      <c r="G41" s="9" t="s">
        <v>203</v>
      </c>
      <c r="H41" s="9"/>
    </row>
  </sheetData>
  <mergeCells count="18">
    <mergeCell ref="AF2:AF3"/>
    <mergeCell ref="G2:AE2"/>
    <mergeCell ref="A31:E31"/>
    <mergeCell ref="B33:E33"/>
    <mergeCell ref="A27:E27"/>
    <mergeCell ref="B28:E28"/>
    <mergeCell ref="A1:AE1"/>
    <mergeCell ref="B13:E13"/>
    <mergeCell ref="A17:E17"/>
    <mergeCell ref="A20:E20"/>
    <mergeCell ref="B22:E22"/>
    <mergeCell ref="B7:E7"/>
    <mergeCell ref="B10:E10"/>
    <mergeCell ref="A2:A3"/>
    <mergeCell ref="B2:B3"/>
    <mergeCell ref="C2:E2"/>
    <mergeCell ref="A5:E5"/>
    <mergeCell ref="F2:F3"/>
  </mergeCells>
  <conditionalFormatting sqref="F6 F11:F12 F14:F16 F18:F19 F21 F29:F30 F32 F8:F9 F34:F36 F23:F26 AF23:AF24">
    <cfRule type="containsText" dxfId="5" priority="31" operator="containsText" text="да">
      <formula>NOT(ISERROR(SEARCH("да",F6)))</formula>
    </cfRule>
    <cfRule type="containsText" dxfId="4" priority="32" operator="containsText" text="нет">
      <formula>NOT(ISERROR(SEARCH("нет",F6)))</formula>
    </cfRule>
  </conditionalFormatting>
  <conditionalFormatting sqref="AF37:AF1048576">
    <cfRule type="containsText" dxfId="3" priority="97" operator="containsText" text="да">
      <formula>NOT(ISERROR(SEARCH("да",#REF!)))</formula>
    </cfRule>
    <cfRule type="containsText" dxfId="2" priority="98" operator="containsText" text="нет">
      <formula>NOT(ISERROR(SEARCH("нет",#REF!)))</formula>
    </cfRule>
  </conditionalFormatting>
  <conditionalFormatting sqref="F37:F1048576">
    <cfRule type="containsText" dxfId="1" priority="99" operator="containsText" text="да">
      <formula>NOT(ISERROR(SEARCH("да",#REF!)))</formula>
    </cfRule>
    <cfRule type="containsText" dxfId="0" priority="100" operator="containsText" text="нет">
      <formula>NOT(ISERROR(SEARCH("нет",#REF!)))</formula>
    </cfRule>
  </conditionalFormatting>
  <dataValidations count="1">
    <dataValidation type="list" allowBlank="1" showInputMessage="1" showErrorMessage="1" sqref="G6:AE6 G8:AE9 G11:AE12 G14:AE16 G18:AE19 G21:AE21 G23:AE26 G29:AE30 G32:AE32 G34:AE36" xr:uid="{00000000-0002-0000-0400-000000000000}">
      <formula1>$G$38:$G$41</formula1>
    </dataValidation>
  </dataValidations>
  <pageMargins left="0.7" right="0.7" top="0.75" bottom="0.75" header="0.3" footer="0.3"/>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Начальные данные</vt:lpstr>
      <vt:lpstr>Процесы</vt:lpstr>
      <vt:lpstr>Критичность процессов</vt:lpstr>
      <vt:lpstr>Объекты КИИ</vt:lpstr>
      <vt:lpstr>Категорирование объектов</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Пащенко Денис Владимирович</dc:creator>
  <cp:lastModifiedBy>Руслан Магомедов</cp:lastModifiedBy>
  <dcterms:created xsi:type="dcterms:W3CDTF">2018-09-04T11:57:28Z</dcterms:created>
  <dcterms:modified xsi:type="dcterms:W3CDTF">2019-04-08T14:19:56Z</dcterms:modified>
</cp:coreProperties>
</file>